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hpo21-my.sharepoint.com/personal/crm_hpo21_com/Documents/1_OE21_INTRANET/0_OE21 TOOLS MASTER/1_OE21 TOOLS NEW/LEARNING TOOLS/"/>
    </mc:Choice>
  </mc:AlternateContent>
  <xr:revisionPtr revIDLastSave="79" documentId="8_{4538A3B9-85B8-477D-8338-F2724EC9E2FE}" xr6:coauthVersionLast="44" xr6:coauthVersionMax="45" xr10:uidLastSave="{5C1CD574-EE81-4B57-AADF-0A0FAEE57E0D}"/>
  <bookViews>
    <workbookView xWindow="-120" yWindow="-120" windowWidth="29040" windowHeight="15840" tabRatio="789" xr2:uid="{00000000-000D-0000-FFFF-FFFF00000000}"/>
  </bookViews>
  <sheets>
    <sheet name="Home" sheetId="24" r:id="rId1"/>
    <sheet name="Example" sheetId="22" r:id="rId2"/>
    <sheet name="Action Plan" sheetId="20"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20" l="1"/>
  <c r="C10" i="22"/>
  <c r="F25" i="22" l="1"/>
  <c r="F17" i="22" l="1"/>
  <c r="A18" i="22"/>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F18" i="22"/>
  <c r="F19" i="22"/>
  <c r="F20" i="22"/>
  <c r="J20" i="22"/>
  <c r="F21" i="22"/>
  <c r="J21" i="22"/>
  <c r="F22" i="22"/>
  <c r="J22" i="22"/>
  <c r="F23" i="22"/>
  <c r="J23" i="22"/>
  <c r="F24" i="22"/>
  <c r="J24" i="22"/>
  <c r="J25" i="22"/>
  <c r="F26" i="22"/>
  <c r="J26" i="22"/>
  <c r="F27" i="22"/>
  <c r="J27" i="22"/>
  <c r="F28" i="22"/>
  <c r="J28" i="22"/>
  <c r="F29" i="22"/>
  <c r="J29" i="22"/>
  <c r="F30" i="22"/>
  <c r="J30" i="22"/>
  <c r="F31" i="22"/>
  <c r="J31" i="22"/>
  <c r="F32" i="22"/>
  <c r="J32" i="22"/>
  <c r="F33" i="22"/>
  <c r="J33" i="22"/>
  <c r="F34" i="22"/>
  <c r="J34" i="22"/>
  <c r="F35" i="22"/>
  <c r="J35" i="22"/>
  <c r="F36" i="22"/>
  <c r="J36" i="22"/>
  <c r="F37" i="22"/>
  <c r="J37" i="22"/>
  <c r="F38" i="22"/>
  <c r="J38" i="22"/>
  <c r="F39" i="22"/>
  <c r="I39" i="22" s="1"/>
  <c r="J39" i="22"/>
  <c r="F40" i="22"/>
  <c r="I40" i="22" s="1"/>
  <c r="J40" i="22"/>
  <c r="F41" i="22"/>
  <c r="I41" i="22" s="1"/>
  <c r="J41" i="22"/>
  <c r="F42" i="22"/>
  <c r="I42" i="22" s="1"/>
  <c r="J42" i="22"/>
  <c r="F43" i="22"/>
  <c r="I43" i="22" s="1"/>
  <c r="J43" i="22"/>
  <c r="F44" i="22"/>
  <c r="I44" i="22" s="1"/>
  <c r="J44" i="22"/>
  <c r="F45" i="22"/>
  <c r="I45" i="22" s="1"/>
  <c r="J45" i="22"/>
  <c r="F46" i="22"/>
  <c r="I46" i="22" s="1"/>
  <c r="J46" i="22"/>
  <c r="F47" i="22"/>
  <c r="I47" i="22" s="1"/>
  <c r="J47" i="22"/>
  <c r="F48" i="22"/>
  <c r="I48" i="22" s="1"/>
  <c r="J48" i="22"/>
  <c r="F49" i="22"/>
  <c r="I49" i="22" s="1"/>
  <c r="J49" i="22"/>
  <c r="F50" i="22"/>
  <c r="I50" i="22" s="1"/>
  <c r="J50" i="22"/>
  <c r="F51" i="22"/>
  <c r="I51" i="22" s="1"/>
  <c r="J51" i="22"/>
  <c r="F52" i="22"/>
  <c r="I52" i="22" s="1"/>
  <c r="J52" i="22"/>
  <c r="F53" i="22"/>
  <c r="I53" i="22" s="1"/>
  <c r="J53" i="22"/>
  <c r="F54" i="22"/>
  <c r="I54" i="22" s="1"/>
  <c r="J54" i="22"/>
  <c r="F55" i="22"/>
  <c r="I55" i="22" s="1"/>
  <c r="J55" i="22"/>
  <c r="F56" i="22"/>
  <c r="I56" i="22" s="1"/>
  <c r="J56" i="22"/>
  <c r="F57" i="22"/>
  <c r="I57" i="22" s="1"/>
  <c r="J57" i="22"/>
  <c r="F58" i="22"/>
  <c r="I58" i="22" s="1"/>
  <c r="J58" i="22"/>
  <c r="F59" i="22"/>
  <c r="I59" i="22" s="1"/>
  <c r="J59" i="22"/>
  <c r="F60" i="22"/>
  <c r="I60" i="22" s="1"/>
  <c r="J60" i="22"/>
  <c r="F61" i="22"/>
  <c r="I61" i="22" s="1"/>
  <c r="J61" i="22"/>
  <c r="F62" i="22"/>
  <c r="I62" i="22" s="1"/>
  <c r="J62" i="22"/>
  <c r="F63" i="22"/>
  <c r="I63" i="22" s="1"/>
  <c r="J63" i="22"/>
  <c r="F64" i="22"/>
  <c r="I64" i="22" s="1"/>
  <c r="J64" i="22"/>
  <c r="F65" i="22"/>
  <c r="I65" i="22"/>
  <c r="J65" i="22"/>
  <c r="F66" i="22"/>
  <c r="I66" i="22" s="1"/>
  <c r="J66" i="22"/>
  <c r="D67" i="22"/>
  <c r="F17" i="20"/>
  <c r="I17" i="20" s="1"/>
  <c r="J17" i="20"/>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F18" i="20"/>
  <c r="I18" i="20" s="1"/>
  <c r="J18" i="20"/>
  <c r="F19" i="20"/>
  <c r="I19" i="20" s="1"/>
  <c r="J19" i="20"/>
  <c r="F20" i="20"/>
  <c r="I20" i="20" s="1"/>
  <c r="J20" i="20"/>
  <c r="F21" i="20"/>
  <c r="I21" i="20" s="1"/>
  <c r="J21" i="20"/>
  <c r="F22" i="20"/>
  <c r="I22" i="20" s="1"/>
  <c r="J22" i="20"/>
  <c r="F23" i="20"/>
  <c r="I23" i="20" s="1"/>
  <c r="J23" i="20"/>
  <c r="F24" i="20"/>
  <c r="I24" i="20" s="1"/>
  <c r="J24" i="20"/>
  <c r="F25" i="20"/>
  <c r="I25" i="20" s="1"/>
  <c r="J25" i="20"/>
  <c r="F26" i="20"/>
  <c r="I26" i="20" s="1"/>
  <c r="J26" i="20"/>
  <c r="F27" i="20"/>
  <c r="I27" i="20" s="1"/>
  <c r="J27" i="20"/>
  <c r="F28" i="20"/>
  <c r="I28" i="20" s="1"/>
  <c r="J28" i="20"/>
  <c r="F29" i="20"/>
  <c r="I29" i="20" s="1"/>
  <c r="J29" i="20"/>
  <c r="F30" i="20"/>
  <c r="I30" i="20" s="1"/>
  <c r="J30" i="20"/>
  <c r="F31" i="20"/>
  <c r="I31" i="20" s="1"/>
  <c r="J31" i="20"/>
  <c r="F32" i="20"/>
  <c r="I32" i="20" s="1"/>
  <c r="J32" i="20"/>
  <c r="F33" i="20"/>
  <c r="I33" i="20" s="1"/>
  <c r="J33" i="20"/>
  <c r="F34" i="20"/>
  <c r="I34" i="20" s="1"/>
  <c r="J34" i="20"/>
  <c r="F35" i="20"/>
  <c r="I35" i="20" s="1"/>
  <c r="J35" i="20"/>
  <c r="F36" i="20"/>
  <c r="I36" i="20" s="1"/>
  <c r="J36" i="20"/>
  <c r="F37" i="20"/>
  <c r="I37" i="20" s="1"/>
  <c r="J37" i="20"/>
  <c r="F38" i="20"/>
  <c r="I38" i="20" s="1"/>
  <c r="J38" i="20"/>
  <c r="F39" i="20"/>
  <c r="I39" i="20" s="1"/>
  <c r="J39" i="20"/>
  <c r="F40" i="20"/>
  <c r="I40" i="20" s="1"/>
  <c r="J40" i="20"/>
  <c r="F41" i="20"/>
  <c r="I41" i="20" s="1"/>
  <c r="J41" i="20"/>
  <c r="F42" i="20"/>
  <c r="I42" i="20" s="1"/>
  <c r="J42" i="20"/>
  <c r="F43" i="20"/>
  <c r="I43" i="20" s="1"/>
  <c r="J43" i="20"/>
  <c r="F44" i="20"/>
  <c r="I44" i="20" s="1"/>
  <c r="J44" i="20"/>
  <c r="F45" i="20"/>
  <c r="I45" i="20" s="1"/>
  <c r="J45" i="20"/>
  <c r="F46" i="20"/>
  <c r="I46" i="20" s="1"/>
  <c r="J46" i="20"/>
  <c r="F47" i="20"/>
  <c r="I47" i="20" s="1"/>
  <c r="J47" i="20"/>
  <c r="F48" i="20"/>
  <c r="I48" i="20"/>
  <c r="J48" i="20"/>
  <c r="F49" i="20"/>
  <c r="I49" i="20" s="1"/>
  <c r="J49" i="20"/>
  <c r="F50" i="20"/>
  <c r="I50" i="20" s="1"/>
  <c r="J50" i="20"/>
  <c r="F51" i="20"/>
  <c r="I51" i="20" s="1"/>
  <c r="J51" i="20"/>
  <c r="F52" i="20"/>
  <c r="I52" i="20" s="1"/>
  <c r="J52" i="20"/>
  <c r="F53" i="20"/>
  <c r="I53" i="20" s="1"/>
  <c r="J53" i="20"/>
  <c r="F54" i="20"/>
  <c r="I54" i="20" s="1"/>
  <c r="J54" i="20"/>
  <c r="F55" i="20"/>
  <c r="I55" i="20" s="1"/>
  <c r="J55" i="20"/>
  <c r="F56" i="20"/>
  <c r="I56" i="20" s="1"/>
  <c r="J56" i="20"/>
  <c r="F57" i="20"/>
  <c r="I57" i="20" s="1"/>
  <c r="J57" i="20"/>
  <c r="F58" i="20"/>
  <c r="I58" i="20" s="1"/>
  <c r="J58" i="20"/>
  <c r="F59" i="20"/>
  <c r="I59" i="20" s="1"/>
  <c r="J59" i="20"/>
  <c r="F60" i="20"/>
  <c r="I60" i="20" s="1"/>
  <c r="J60" i="20"/>
  <c r="F61" i="20"/>
  <c r="I61" i="20" s="1"/>
  <c r="J61" i="20"/>
  <c r="F62" i="20"/>
  <c r="I62" i="20" s="1"/>
  <c r="J62" i="20"/>
  <c r="F63" i="20"/>
  <c r="I63" i="20" s="1"/>
  <c r="J63" i="20"/>
  <c r="F64" i="20"/>
  <c r="I64" i="20" s="1"/>
  <c r="J64" i="20"/>
  <c r="F65" i="20"/>
  <c r="I65" i="20" s="1"/>
  <c r="J65" i="20"/>
  <c r="F66" i="20"/>
  <c r="I66" i="20" s="1"/>
  <c r="J66" i="20"/>
  <c r="D67" i="20"/>
  <c r="K17" i="20" l="1"/>
  <c r="K18" i="20" s="1"/>
  <c r="K19" i="20" s="1"/>
  <c r="K20" i="20" s="1"/>
  <c r="K21" i="20" s="1"/>
  <c r="K22" i="20" s="1"/>
  <c r="K23" i="20" s="1"/>
  <c r="K24" i="20" s="1"/>
  <c r="K25" i="20" s="1"/>
  <c r="K26" i="20" s="1"/>
  <c r="K27" i="20" s="1"/>
  <c r="K28" i="20" s="1"/>
  <c r="K29" i="20" s="1"/>
  <c r="K30" i="20" s="1"/>
  <c r="K31" i="20" s="1"/>
  <c r="K32" i="20" s="1"/>
  <c r="K33" i="20" s="1"/>
  <c r="K34" i="20" s="1"/>
  <c r="K35" i="20" s="1"/>
  <c r="K36" i="20" s="1"/>
  <c r="K37" i="20" s="1"/>
  <c r="K38" i="20" s="1"/>
  <c r="K39" i="20" s="1"/>
  <c r="K40" i="20" s="1"/>
  <c r="K41" i="20" s="1"/>
  <c r="K42" i="20" s="1"/>
  <c r="K43" i="20" s="1"/>
  <c r="K44" i="20" s="1"/>
  <c r="K45" i="20" s="1"/>
  <c r="K46" i="20" s="1"/>
  <c r="K47" i="20" s="1"/>
  <c r="K48" i="20" s="1"/>
  <c r="K49" i="20" s="1"/>
  <c r="K50" i="20" s="1"/>
  <c r="K51" i="20" s="1"/>
  <c r="K52" i="20" s="1"/>
  <c r="K53" i="20" s="1"/>
  <c r="K54" i="20" s="1"/>
  <c r="K55" i="20" s="1"/>
  <c r="K56" i="20" s="1"/>
  <c r="K57" i="20" s="1"/>
  <c r="K58" i="20" s="1"/>
  <c r="K59" i="20" s="1"/>
  <c r="K60" i="20" s="1"/>
  <c r="K61" i="20" s="1"/>
  <c r="K62" i="20" s="1"/>
  <c r="K63" i="20" s="1"/>
  <c r="K64" i="20" s="1"/>
  <c r="K65" i="20" s="1"/>
  <c r="K66" i="20" s="1"/>
  <c r="F67" i="20"/>
  <c r="K17" i="22"/>
  <c r="K18" i="22" s="1"/>
  <c r="K19" i="22" s="1"/>
  <c r="K20" i="22" s="1"/>
  <c r="K21" i="22" s="1"/>
  <c r="K22" i="22" s="1"/>
  <c r="K23" i="22" s="1"/>
  <c r="K24" i="22" s="1"/>
  <c r="K25" i="22" s="1"/>
  <c r="K26" i="22" s="1"/>
  <c r="K27" i="22" s="1"/>
  <c r="K28" i="22" s="1"/>
  <c r="K29" i="22" s="1"/>
  <c r="K30" i="22" s="1"/>
  <c r="K31" i="22" s="1"/>
  <c r="K32" i="22" s="1"/>
  <c r="K33" i="22" s="1"/>
  <c r="K34" i="22" s="1"/>
  <c r="K35" i="22" s="1"/>
  <c r="K36" i="22" s="1"/>
  <c r="K37" i="22" s="1"/>
  <c r="K38" i="22" s="1"/>
  <c r="K39" i="22" s="1"/>
  <c r="K40" i="22" s="1"/>
  <c r="K41" i="22" s="1"/>
  <c r="K42" i="22" s="1"/>
  <c r="K43" i="22" s="1"/>
  <c r="K44" i="22" s="1"/>
  <c r="K45" i="22" s="1"/>
  <c r="K46" i="22" s="1"/>
  <c r="K47" i="22" s="1"/>
  <c r="K48" i="22" s="1"/>
  <c r="K49" i="22" s="1"/>
  <c r="K50" i="22" s="1"/>
  <c r="K51" i="22" s="1"/>
  <c r="K52" i="22" s="1"/>
  <c r="K53" i="22" s="1"/>
  <c r="K54" i="22" s="1"/>
  <c r="K55" i="22" s="1"/>
  <c r="K56" i="22" s="1"/>
  <c r="K57" i="22" s="1"/>
  <c r="K58" i="22" s="1"/>
  <c r="K59" i="22" s="1"/>
  <c r="K60" i="22" s="1"/>
  <c r="K61" i="22" s="1"/>
  <c r="K62" i="22" s="1"/>
  <c r="K63" i="22" s="1"/>
  <c r="K64" i="22" s="1"/>
  <c r="K65" i="22" s="1"/>
  <c r="K66" i="22" s="1"/>
  <c r="F67" i="22"/>
  <c r="J17" i="22" s="1"/>
  <c r="I17" i="22" l="1"/>
  <c r="I18" i="22" s="1"/>
  <c r="I19" i="22" s="1"/>
  <c r="I20" i="22" s="1"/>
  <c r="I21" i="22" s="1"/>
  <c r="I22" i="22" s="1"/>
  <c r="I23" i="22" s="1"/>
  <c r="I24" i="22" s="1"/>
  <c r="I25" i="22" s="1"/>
  <c r="I26" i="22" s="1"/>
  <c r="I27" i="22" s="1"/>
  <c r="I28" i="22" s="1"/>
  <c r="I29" i="22" s="1"/>
  <c r="I30" i="22" s="1"/>
  <c r="I31" i="22" s="1"/>
  <c r="I32" i="22" s="1"/>
  <c r="I33" i="22" s="1"/>
  <c r="I34" i="22" s="1"/>
  <c r="I35" i="22" s="1"/>
  <c r="I36" i="22" s="1"/>
  <c r="I37" i="22" s="1"/>
  <c r="I38" i="22" s="1"/>
  <c r="J18" i="22"/>
  <c r="J1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N2" authorId="0" shapeId="0" xr:uid="{2B0341F4-EDE0-4CFE-8A92-43521EA0D558}">
      <text>
        <r>
          <rPr>
            <b/>
            <sz val="9"/>
            <color indexed="81"/>
            <rFont val="Tahoma"/>
            <charset val="1"/>
          </rPr>
          <t xml:space="preserve">ACTION PLAN INSTRUCTIONS  
CREATE THE ACTION PLAN
ACTION PLAN DESCRIPTION - Input Cell B3: Input a brief description of the Action Plan  
ORIGINAL PROJECT START DATE - Input Cell C6: Input the original project start date (DD-MMM-YY) 
ORIGINAL PROJECT COMPLETION DATE - Input Cell C8: Input the original project completion date (DD-MMM-YY) 
TASK TITLES - Input Cells B17-B66: Input the titles of all tasks to be completed (50 max) 
PERFORMING ORGANIZATIONS - Input Cells C17-C66: Input a code or short name for organizations that will perform the tasks 
LABOR HOURS - Input Cells D17-D66: Input labor hours for each Task that requires labor (people) 
NON-LABOR ZERO (0) - Input Cells D17-D66: Input a zero (0) for each Task that requires non-labor dollars (material, other costs) 
LABOR RATES - Input Cells E17-E66: Input labor rates per hour IF the task requires labor hours 
NON-LABOR DOLLARS Input Cells E17-E66: Input total dollars IF the task requires non-labor (material or other non-labor costs) 
PLANNED COMPLETION DATES - Input Cells H17-H66: Input task planned completion dates (DD-MMM-YY) for each task that is planned
PROJECT TARGET COST - Cell C10 calculates the Project Target Cost (summary of dollars in Cells F17-F66) 
REVIEW - The Project Manager reviews all inputs to make sure they are correct, and then submits the plan to the Leadership Focus Team (LFT) for approval. 
APPROVAL -Before final LFT approval, the project manager incorporates any  required changes and submits the plan to the LFT for final approval. 
MANAGE THE ACTION PLAN 
PROJECT START DATE: Before the Original Project Start Date (Cell C6) the project manager emails performing organizations to remind them to start the project on the Orginal Project Start Date (cell C6). 
ACTUAL PROJECT START DATE: When the project starts, input the Actuall Project Start Date  in cell C7. 
STATUS: On date of task planned completion (Column H) obtain task completion status (0 to 100%) from performing organizations, and input the completion percent (%) in cells G11 to G66.
REVISED COMPLETION DATES: Input Revised TASK Completion Date (if revised) into Cells L11-L66
REVISED PROJECT COMPLETION DATE - If necessary, input the Revised PROJECT Completion Date into Cell C9. 
REVISED PROJECT ESTIMATED COST: If necessary, input a new Revised Project Estimated Cost in Cell C11 
MANAGE PROJECT TO THE END - Until the end of the project, make best efforts to complete the project on schedule and within budget.
CLOSE THE ACTION PLAN - When all tasks are completed, the Action Plan is closed via email to performing organizations
SHARING:  Save the final plan and submit it to the LFT for distribution to those who will benefit from what has been learned.
(End of Instructions)
</t>
        </r>
      </text>
    </comment>
    <comment ref="C6" authorId="0" shapeId="0" xr:uid="{00000000-0006-0000-0300-000001000000}">
      <text>
        <r>
          <rPr>
            <b/>
            <sz val="8"/>
            <color indexed="81"/>
            <rFont val="Tahoma"/>
            <family val="2"/>
          </rPr>
          <t>Input date that action plan should start.</t>
        </r>
        <r>
          <rPr>
            <sz val="8"/>
            <color indexed="81"/>
            <rFont val="Tahoma"/>
            <family val="2"/>
          </rPr>
          <t xml:space="preserve">
</t>
        </r>
      </text>
    </comment>
    <comment ref="C7" authorId="0" shapeId="0" xr:uid="{00000000-0006-0000-0300-000002000000}">
      <text>
        <r>
          <rPr>
            <b/>
            <sz val="8"/>
            <color indexed="81"/>
            <rFont val="Tahoma"/>
            <family val="2"/>
          </rPr>
          <t>Input date that action plan should start.</t>
        </r>
        <r>
          <rPr>
            <sz val="8"/>
            <color indexed="81"/>
            <rFont val="Tahoma"/>
            <family val="2"/>
          </rPr>
          <t xml:space="preserve">
</t>
        </r>
      </text>
    </comment>
    <comment ref="C8" authorId="0" shapeId="0" xr:uid="{00000000-0006-0000-0300-000003000000}">
      <text>
        <r>
          <rPr>
            <b/>
            <sz val="8"/>
            <color indexed="81"/>
            <rFont val="Tahoma"/>
            <family val="2"/>
          </rPr>
          <t>Insert date that action plan started.</t>
        </r>
        <r>
          <rPr>
            <sz val="8"/>
            <color indexed="81"/>
            <rFont val="Tahoma"/>
            <family val="2"/>
          </rPr>
          <t xml:space="preserve">
</t>
        </r>
      </text>
    </comment>
    <comment ref="C9" authorId="0" shapeId="0" xr:uid="{00000000-0006-0000-0300-000004000000}">
      <text>
        <r>
          <rPr>
            <b/>
            <sz val="8"/>
            <color indexed="81"/>
            <rFont val="Tahoma"/>
            <family val="2"/>
          </rPr>
          <t>Insert date that action plan started.</t>
        </r>
        <r>
          <rPr>
            <sz val="8"/>
            <color indexed="81"/>
            <rFont val="Tahoma"/>
            <family val="2"/>
          </rPr>
          <t xml:space="preserve">
</t>
        </r>
      </text>
    </comment>
    <comment ref="C11" authorId="0" shapeId="0" xr:uid="{00000000-0006-0000-0300-000005000000}">
      <text>
        <r>
          <rPr>
            <b/>
            <sz val="8"/>
            <color indexed="81"/>
            <rFont val="Tahoma"/>
            <family val="2"/>
          </rPr>
          <t>Insert your latest estimate of final cost at completion of the plan.</t>
        </r>
        <r>
          <rPr>
            <sz val="8"/>
            <color indexed="81"/>
            <rFont val="Tahoma"/>
            <family val="2"/>
          </rPr>
          <t xml:space="preserve">
</t>
        </r>
      </text>
    </comment>
    <comment ref="B17" authorId="0" shapeId="0" xr:uid="{00000000-0006-0000-0300-000006000000}">
      <text>
        <r>
          <rPr>
            <b/>
            <sz val="8"/>
            <color indexed="81"/>
            <rFont val="Tahoma"/>
            <family val="2"/>
          </rPr>
          <t xml:space="preserve">Insert title of the task.
</t>
        </r>
        <r>
          <rPr>
            <sz val="8"/>
            <color indexed="81"/>
            <rFont val="Tahoma"/>
            <family val="2"/>
          </rPr>
          <t xml:space="preserve">
</t>
        </r>
      </text>
    </comment>
    <comment ref="C17" authorId="0" shapeId="0" xr:uid="{00000000-0006-0000-0300-000007000000}">
      <text>
        <r>
          <rPr>
            <sz val="8"/>
            <color indexed="81"/>
            <rFont val="Tahoma"/>
            <family val="2"/>
          </rPr>
          <t xml:space="preserve">Insert title or code of the performing organization who will accomplish the task.
</t>
        </r>
      </text>
    </comment>
    <comment ref="D17" authorId="0" shapeId="0" xr:uid="{00000000-0006-0000-0300-000008000000}">
      <text>
        <r>
          <rPr>
            <sz val="8"/>
            <color indexed="81"/>
            <rFont val="Tahoma"/>
            <family val="2"/>
          </rPr>
          <t xml:space="preserve">IF task requires labor hours, insert hours to do the task. IF task requires non-labor costs, insert a zero (0) in this cell.
</t>
        </r>
      </text>
    </comment>
    <comment ref="E17" authorId="0" shapeId="0" xr:uid="{00000000-0006-0000-0300-000009000000}">
      <text>
        <r>
          <rPr>
            <sz val="8"/>
            <color indexed="81"/>
            <rFont val="Tahoma"/>
            <family val="2"/>
          </rPr>
          <t>IF task requires labor, insert labor hourly rate; IF task is non-labor insert dollar amount.</t>
        </r>
      </text>
    </comment>
    <comment ref="G17" authorId="0" shapeId="0" xr:uid="{00000000-0006-0000-0300-00000A000000}">
      <text>
        <r>
          <rPr>
            <b/>
            <sz val="8"/>
            <color indexed="81"/>
            <rFont val="Tahoma"/>
            <family val="2"/>
          </rPr>
          <t>Insert task percentage of completion.</t>
        </r>
        <r>
          <rPr>
            <sz val="8"/>
            <color indexed="81"/>
            <rFont val="Tahoma"/>
            <family val="2"/>
          </rPr>
          <t xml:space="preserve">
</t>
        </r>
      </text>
    </comment>
    <comment ref="H17" authorId="0" shapeId="0" xr:uid="{00000000-0006-0000-0300-00000B000000}">
      <text>
        <r>
          <rPr>
            <b/>
            <sz val="8"/>
            <color indexed="81"/>
            <rFont val="Tahoma"/>
            <family val="2"/>
          </rPr>
          <t>Insert date that task should be finished.</t>
        </r>
        <r>
          <rPr>
            <sz val="8"/>
            <color indexed="81"/>
            <rFont val="Tahoma"/>
            <family val="2"/>
          </rPr>
          <t xml:space="preserve">
</t>
        </r>
      </text>
    </comment>
    <comment ref="L17" authorId="0" shapeId="0" xr:uid="{00000000-0006-0000-0300-00000C000000}">
      <text>
        <r>
          <rPr>
            <b/>
            <sz val="8"/>
            <color indexed="81"/>
            <rFont val="Tahoma"/>
            <family val="2"/>
          </rPr>
          <t>Insert date that task should be finished.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N2" authorId="0" shapeId="0" xr:uid="{499FBBDE-780D-48CF-8D7B-8CB2E2072E56}">
      <text>
        <r>
          <rPr>
            <b/>
            <sz val="9"/>
            <color indexed="81"/>
            <rFont val="Tahoma"/>
            <charset val="1"/>
          </rPr>
          <t xml:space="preserve">ACTION PLAN INSTRUCTIONS  
CREATE THE ACTION PLAN
ACTION PLAN DESCRIPTION - Input Cell B3: Input a brief description of the Action Plan  
ORIGINAL PROJECT START DATE - Input Cell C6: Input the original project start date (DD-MMM-YY) 
ORIGINAL PROJECT COMPLETION DATE - Input Cell C8: Input the original project completion date (DD-MMM-YY) 
TASK TITLES - Input Cells B17-B66: Input the titles of all tasks to be completed (50 max) 
PERFORMING ORGANIZATIONS - Input Cells C17-C66: Input a code or short name for organizations that will perform the tasks 
LABOR HOURS - Input Cells D17-D66: Input labor hours for each Task that requires labor (people) 
NON-LABOR ZERO (0) - Input Cells D17-D66: Input a zero (0) for each Task that requires non-labor dollars (material, other costs) 
LABOR RATES - Input Cells E17-E66: Input labor rates per hour IF the task requires labor hours 
NON-LABOR DOLLARS Input Cells E17-E66: Input total dollars IF the task requires non-labor (material or other non-labor costs) 
PLANNED COMPLETION DATES - Input Cells H17-H66: Input task planned completion dates (DD-MMM-YY) for each task that is planned
PROJECT TARGET COST - Cell C10 calculates the Project Target Cost (summary of dollars in Cells F17-F66) 
REVIEW - The Project Manager reviews all inputs to make sure they are correct, and then submits the plan to the Leadership Focus Team (LFT) for approval. 
APPROVAL -Before final LFT approval, the project manager incorporates any  required changes and submits the plan to the LFT for final approval. 
MANAGE THE ACTION PLAN 
ORIGINAL PROJECT START DATE: Before the Original Project Start Date (Cell C6) the project manager emails performing organizations to remind them to start the project on the Orginal Project Start Date (cell C6). 
ACTUAL PROJECT START DATE: When the project starts, input the Actuall Project Start Date  in cell C7. 
STATUS: On date of task planned completion (Column H) obtain task completion status (0 to 100%) from performing organizations, and input the completion percent (%) in cells G11 to G66.
REVISED COMPLETION DATES: Input Revised TASK Completion Date (if revised) into Cells L11-L66
REVISED PROJECT COMPLETION DATE - If necessary, input the Revised PROJECT Completion Date into Cell C9. 
REVISED PROJECT ESTIMATED COST: If necessary, input a new Revised Project Estimated Cost in Cell C11 
MANAGE PROJECT TO THE END - Until the end of the project, make best efforts to complete the project on schedule and within budget.
CLOSE THE ACTION PLAN - When all tasks are completed, the Action Plan is closed via email to performing organizations
SHARING:  Save the final plan and submit it to the LFT for distribution to those who will benefit from what has been learned.
</t>
        </r>
        <r>
          <rPr>
            <sz val="9"/>
            <color indexed="81"/>
            <rFont val="Tahoma"/>
            <charset val="1"/>
          </rPr>
          <t>(End of Instructions)</t>
        </r>
      </text>
    </comment>
    <comment ref="C6" authorId="0" shapeId="0" xr:uid="{00000000-0006-0000-0200-000001000000}">
      <text>
        <r>
          <rPr>
            <b/>
            <sz val="8"/>
            <color indexed="81"/>
            <rFont val="Tahoma"/>
            <family val="2"/>
          </rPr>
          <t>Input date that action plan should start.</t>
        </r>
        <r>
          <rPr>
            <sz val="8"/>
            <color indexed="81"/>
            <rFont val="Tahoma"/>
            <family val="2"/>
          </rPr>
          <t xml:space="preserve">
</t>
        </r>
      </text>
    </comment>
    <comment ref="C7" authorId="0" shapeId="0" xr:uid="{00000000-0006-0000-0200-000002000000}">
      <text>
        <r>
          <rPr>
            <b/>
            <sz val="8"/>
            <color indexed="81"/>
            <rFont val="Tahoma"/>
            <family val="2"/>
          </rPr>
          <t>Input date that action plan should start.</t>
        </r>
        <r>
          <rPr>
            <sz val="8"/>
            <color indexed="81"/>
            <rFont val="Tahoma"/>
            <family val="2"/>
          </rPr>
          <t xml:space="preserve">
</t>
        </r>
      </text>
    </comment>
    <comment ref="C8" authorId="0" shapeId="0" xr:uid="{00000000-0006-0000-0200-000003000000}">
      <text>
        <r>
          <rPr>
            <b/>
            <sz val="8"/>
            <color indexed="81"/>
            <rFont val="Tahoma"/>
            <family val="2"/>
          </rPr>
          <t>Insert date that action plan started.</t>
        </r>
        <r>
          <rPr>
            <sz val="8"/>
            <color indexed="81"/>
            <rFont val="Tahoma"/>
            <family val="2"/>
          </rPr>
          <t xml:space="preserve">
</t>
        </r>
      </text>
    </comment>
    <comment ref="C9" authorId="0" shapeId="0" xr:uid="{00000000-0006-0000-0200-000004000000}">
      <text>
        <r>
          <rPr>
            <b/>
            <sz val="8"/>
            <color indexed="81"/>
            <rFont val="Tahoma"/>
            <family val="2"/>
          </rPr>
          <t>Insert date that action plan started.</t>
        </r>
        <r>
          <rPr>
            <sz val="8"/>
            <color indexed="81"/>
            <rFont val="Tahoma"/>
            <family val="2"/>
          </rPr>
          <t xml:space="preserve">
</t>
        </r>
      </text>
    </comment>
    <comment ref="C11" authorId="0" shapeId="0" xr:uid="{00000000-0006-0000-0200-000005000000}">
      <text>
        <r>
          <rPr>
            <b/>
            <sz val="8"/>
            <color indexed="81"/>
            <rFont val="Tahoma"/>
            <family val="2"/>
          </rPr>
          <t>Insert your latest estimate of final cost at completion of the plan.</t>
        </r>
        <r>
          <rPr>
            <sz val="8"/>
            <color indexed="81"/>
            <rFont val="Tahoma"/>
            <family val="2"/>
          </rPr>
          <t xml:space="preserve">
</t>
        </r>
      </text>
    </comment>
    <comment ref="B17" authorId="0" shapeId="0" xr:uid="{00000000-0006-0000-0200-000006000000}">
      <text>
        <r>
          <rPr>
            <b/>
            <sz val="8"/>
            <color indexed="81"/>
            <rFont val="Tahoma"/>
            <family val="2"/>
          </rPr>
          <t xml:space="preserve">Insert title of the task.
</t>
        </r>
        <r>
          <rPr>
            <sz val="8"/>
            <color indexed="81"/>
            <rFont val="Tahoma"/>
            <family val="2"/>
          </rPr>
          <t xml:space="preserve">
</t>
        </r>
      </text>
    </comment>
    <comment ref="C17" authorId="0" shapeId="0" xr:uid="{00000000-0006-0000-0200-000007000000}">
      <text>
        <r>
          <rPr>
            <sz val="8"/>
            <color indexed="81"/>
            <rFont val="Tahoma"/>
            <family val="2"/>
          </rPr>
          <t xml:space="preserve">Insert title or code of the performing organization who will accomplish the task.
</t>
        </r>
      </text>
    </comment>
    <comment ref="D17" authorId="0" shapeId="0" xr:uid="{00000000-0006-0000-0200-000008000000}">
      <text>
        <r>
          <rPr>
            <sz val="8"/>
            <color indexed="81"/>
            <rFont val="Tahoma"/>
            <family val="2"/>
          </rPr>
          <t xml:space="preserve">IF task requires labor hours, insert hours to do the task. IF task requires non-labor costs, insert a zero (0) in this cell.
</t>
        </r>
      </text>
    </comment>
    <comment ref="E17" authorId="0" shapeId="0" xr:uid="{00000000-0006-0000-0200-000009000000}">
      <text>
        <r>
          <rPr>
            <sz val="8"/>
            <color indexed="81"/>
            <rFont val="Tahoma"/>
            <family val="2"/>
          </rPr>
          <t>IF task requires labor, insert labor hourly rate; IF task is non-labor insert dollar amount.</t>
        </r>
      </text>
    </comment>
    <comment ref="G17" authorId="0" shapeId="0" xr:uid="{00000000-0006-0000-0200-00000A000000}">
      <text>
        <r>
          <rPr>
            <b/>
            <sz val="8"/>
            <color indexed="81"/>
            <rFont val="Tahoma"/>
            <family val="2"/>
          </rPr>
          <t>Insert task percentage of completion.</t>
        </r>
        <r>
          <rPr>
            <sz val="8"/>
            <color indexed="81"/>
            <rFont val="Tahoma"/>
            <family val="2"/>
          </rPr>
          <t xml:space="preserve">
</t>
        </r>
      </text>
    </comment>
    <comment ref="H17" authorId="0" shapeId="0" xr:uid="{00000000-0006-0000-0200-00000B000000}">
      <text>
        <r>
          <rPr>
            <b/>
            <sz val="8"/>
            <color indexed="81"/>
            <rFont val="Tahoma"/>
            <family val="2"/>
          </rPr>
          <t>Insert date that task should be finished.</t>
        </r>
        <r>
          <rPr>
            <sz val="8"/>
            <color indexed="81"/>
            <rFont val="Tahoma"/>
            <family val="2"/>
          </rPr>
          <t xml:space="preserve">
</t>
        </r>
      </text>
    </comment>
    <comment ref="L17" authorId="0" shapeId="0" xr:uid="{00000000-0006-0000-0200-00000C000000}">
      <text>
        <r>
          <rPr>
            <b/>
            <sz val="8"/>
            <color indexed="81"/>
            <rFont val="Tahoma"/>
            <family val="2"/>
          </rPr>
          <t>Insert date that task should be finished.</t>
        </r>
        <r>
          <rPr>
            <sz val="8"/>
            <color indexed="81"/>
            <rFont val="Tahoma"/>
            <family val="2"/>
          </rPr>
          <t xml:space="preserve">
</t>
        </r>
      </text>
    </comment>
  </commentList>
</comments>
</file>

<file path=xl/sharedStrings.xml><?xml version="1.0" encoding="utf-8"?>
<sst xmlns="http://schemas.openxmlformats.org/spreadsheetml/2006/main" count="281" uniqueCount="66">
  <si>
    <t>Performing</t>
  </si>
  <si>
    <t>Organization</t>
  </si>
  <si>
    <t xml:space="preserve">Action Plan Summary: </t>
  </si>
  <si>
    <t>Orginal Project Start Date</t>
  </si>
  <si>
    <t>Orginal Project Completion Date</t>
  </si>
  <si>
    <t>Labor or</t>
  </si>
  <si>
    <t>Labor Rate</t>
  </si>
  <si>
    <t>Resources</t>
  </si>
  <si>
    <t>Task</t>
  </si>
  <si>
    <t>Planned</t>
  </si>
  <si>
    <t>Actual</t>
  </si>
  <si>
    <t>Cumulative</t>
  </si>
  <si>
    <t>Revised</t>
  </si>
  <si>
    <t>Non-Labor</t>
  </si>
  <si>
    <t>Consumed</t>
  </si>
  <si>
    <t>Completion</t>
  </si>
  <si>
    <t>Planned $</t>
  </si>
  <si>
    <t>Title or Code</t>
  </si>
  <si>
    <t>Dollars</t>
  </si>
  <si>
    <t>Percentage</t>
  </si>
  <si>
    <t>Date</t>
  </si>
  <si>
    <t>Required</t>
  </si>
  <si>
    <t>&lt;formula&gt;</t>
  </si>
  <si>
    <t>TOTALS:</t>
  </si>
  <si>
    <t xml:space="preserve"> </t>
  </si>
  <si>
    <t>&lt;input&gt;</t>
  </si>
  <si>
    <t>or Non-Labor</t>
  </si>
  <si>
    <t>Responsibility:</t>
  </si>
  <si>
    <t>Workforce Focus Team (WFT)</t>
  </si>
  <si>
    <r>
      <t xml:space="preserve">Title </t>
    </r>
    <r>
      <rPr>
        <sz val="9"/>
        <rFont val="Arial"/>
        <family val="2"/>
      </rPr>
      <t>&lt;input&gt;</t>
    </r>
  </si>
  <si>
    <t>WFT</t>
  </si>
  <si>
    <t>OFT</t>
  </si>
  <si>
    <t>Brief Description of action plan</t>
  </si>
  <si>
    <t>Actual Project Start Date</t>
  </si>
  <si>
    <t>Revised Project Completion Date</t>
  </si>
  <si>
    <t>Revised Project Estimated Cost</t>
  </si>
  <si>
    <t>Balance workload for overloaded units</t>
  </si>
  <si>
    <t>Pinpoint reasons for turnover</t>
  </si>
  <si>
    <t>Implement accident prevention program</t>
  </si>
  <si>
    <t>Setup a better complaint process</t>
  </si>
  <si>
    <t>Workforce Excellence Action Plan</t>
  </si>
  <si>
    <t>Conduct Workforce Satisfaction Assessment</t>
  </si>
  <si>
    <t>Measure Improvement (Engagement/Satisfaction)</t>
  </si>
  <si>
    <t>Milestone 1 - Improved Workforce Engagement/Satisfaction</t>
  </si>
  <si>
    <t>Conduct Workforce Capability Assessment</t>
  </si>
  <si>
    <t>Identify low performers</t>
  </si>
  <si>
    <t>Create plan to improve low performers</t>
  </si>
  <si>
    <t>Identify worker capability for DanceSport service</t>
  </si>
  <si>
    <t>Measure Improvement (workforce capability)</t>
  </si>
  <si>
    <t>Conduct workforce capacity assessment</t>
  </si>
  <si>
    <t>Identify workforce capacity needs</t>
  </si>
  <si>
    <t>Retrain existing workforce to meet capacity needs</t>
  </si>
  <si>
    <t>Measure Improvement (workforce capacity)</t>
  </si>
  <si>
    <t>Date Updated:</t>
  </si>
  <si>
    <t>Purchase a performance rewards system (software)</t>
  </si>
  <si>
    <t>Recruit new workers to meet current capacity needs</t>
  </si>
  <si>
    <t>Recruit DanceSport workforce to meet future needs</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</si>
  <si>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</si>
  <si>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t>Dates</t>
  </si>
  <si>
    <t>This action plan is to implement a number of workforce issues that lead to high turnover and complaints. Reference Oe21 2.1 and 2.2 Strategy Development and Implementation.</t>
  </si>
  <si>
    <t>Reward low or no absenteeism workers</t>
  </si>
  <si>
    <r>
      <t>WFT 5.1c Workforce Excellence Action Plan</t>
    </r>
    <r>
      <rPr>
        <b/>
        <sz val="20"/>
        <color rgb="FF0070C0"/>
        <rFont val="Calibri"/>
        <family val="2"/>
      </rPr>
      <t>™</t>
    </r>
  </si>
  <si>
    <t>Milestone 2 - Improved Workforce Capacity</t>
  </si>
  <si>
    <t>Copyright © 2000 to 2020 AfCI LLC All Rights Reserved</t>
  </si>
  <si>
    <t>OE21 Continuous Improvement Tool (Version 2020)</t>
  </si>
  <si>
    <t>Project Target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</si>
</sst>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409]d\-mmm\-yy;@"/>
  </numFmts>
  <fonts count="15" x14ac:knownFonts="1">
    <font>
      <sz val="10"/>
      <name val="Arial"/>
    </font>
    <font>
      <sz val="9"/>
      <name val="Arial"/>
      <family val="2"/>
    </font>
    <font>
      <b/>
      <sz val="9"/>
      <name val="Arial"/>
      <family val="2"/>
    </font>
    <font>
      <sz val="8"/>
      <color indexed="81"/>
      <name val="Tahoma"/>
      <family val="2"/>
    </font>
    <font>
      <b/>
      <sz val="8"/>
      <color indexed="81"/>
      <name val="Tahoma"/>
      <family val="2"/>
    </font>
    <font>
      <sz val="8"/>
      <name val="Arial"/>
      <family val="2"/>
    </font>
    <font>
      <b/>
      <sz val="12"/>
      <name val="Arial"/>
      <family val="2"/>
    </font>
    <font>
      <sz val="11"/>
      <color theme="0" tint="-0.499984740745262"/>
      <name val="Calibri"/>
      <family val="2"/>
    </font>
    <font>
      <b/>
      <sz val="20"/>
      <color rgb="FF0070C0"/>
      <name val="Arial"/>
      <family val="2"/>
    </font>
    <font>
      <b/>
      <sz val="20"/>
      <color rgb="FF0070C0"/>
      <name val="Calibri"/>
      <family val="2"/>
    </font>
    <font>
      <sz val="9"/>
      <color rgb="FF0070C0"/>
      <name val="Arial"/>
      <family val="2"/>
    </font>
    <font>
      <b/>
      <sz val="11"/>
      <color rgb="FF0070C0"/>
      <name val="Arial"/>
      <family val="2"/>
    </font>
    <font>
      <sz val="10"/>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2">
    <xf numFmtId="0" fontId="0" fillId="0" borderId="0" xfId="0"/>
    <xf numFmtId="0" fontId="2" fillId="0" borderId="0" xfId="0" applyFont="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0" fillId="0" borderId="0" xfId="0" applyProtection="1">
      <protection hidden="1"/>
    </xf>
    <xf numFmtId="0" fontId="2" fillId="0" borderId="0" xfId="0" applyFont="1" applyProtection="1">
      <protection hidden="1"/>
    </xf>
    <xf numFmtId="0" fontId="1" fillId="0" borderId="0" xfId="0" applyFont="1" applyAlignment="1" applyProtection="1">
      <alignment horizontal="right"/>
      <protection hidden="1"/>
    </xf>
    <xf numFmtId="164" fontId="2" fillId="0" borderId="0" xfId="0" applyNumberFormat="1" applyFont="1" applyAlignment="1" applyProtection="1">
      <alignment horizontal="center"/>
      <protection hidden="1"/>
    </xf>
    <xf numFmtId="0" fontId="1" fillId="0" borderId="0" xfId="0" applyFont="1" applyFill="1" applyAlignment="1" applyProtection="1">
      <alignment horizontal="center"/>
      <protection hidden="1"/>
    </xf>
    <xf numFmtId="9" fontId="1" fillId="0" borderId="0" xfId="0" applyNumberFormat="1" applyFont="1" applyAlignment="1" applyProtection="1">
      <alignment horizontal="center"/>
      <protection hidden="1"/>
    </xf>
    <xf numFmtId="0" fontId="2" fillId="0" borderId="0" xfId="0" applyFont="1" applyAlignment="1" applyProtection="1">
      <alignment horizontal="right"/>
      <protection hidden="1"/>
    </xf>
    <xf numFmtId="15" fontId="2" fillId="0" borderId="0" xfId="0" applyNumberFormat="1" applyFont="1" applyAlignment="1" applyProtection="1">
      <alignment horizontal="center"/>
      <protection hidden="1"/>
    </xf>
    <xf numFmtId="10" fontId="1" fillId="0" borderId="0" xfId="0" applyNumberFormat="1" applyFont="1" applyProtection="1">
      <protection hidden="1"/>
    </xf>
    <xf numFmtId="0" fontId="1" fillId="0" borderId="0" xfId="0" applyNumberFormat="1" applyFont="1" applyProtection="1">
      <protection hidden="1"/>
    </xf>
    <xf numFmtId="0" fontId="0" fillId="0" borderId="0" xfId="0" applyNumberFormat="1" applyProtection="1">
      <protection hidden="1"/>
    </xf>
    <xf numFmtId="165" fontId="1" fillId="0" borderId="0" xfId="0" applyNumberFormat="1" applyFont="1" applyProtection="1">
      <protection hidden="1"/>
    </xf>
    <xf numFmtId="165" fontId="2" fillId="0" borderId="0" xfId="0" applyNumberFormat="1" applyFont="1" applyProtection="1">
      <protection hidden="1"/>
    </xf>
    <xf numFmtId="165" fontId="0" fillId="0" borderId="0" xfId="0" applyNumberFormat="1" applyProtection="1">
      <protection hidden="1"/>
    </xf>
    <xf numFmtId="0" fontId="0" fillId="0" borderId="0" xfId="0" applyAlignment="1" applyProtection="1">
      <alignment horizontal="center"/>
      <protection hidden="1"/>
    </xf>
    <xf numFmtId="15" fontId="0" fillId="0" borderId="0" xfId="0" applyNumberFormat="1" applyAlignment="1" applyProtection="1">
      <alignment horizontal="center"/>
      <protection hidden="1"/>
    </xf>
    <xf numFmtId="15" fontId="0" fillId="0" borderId="0" xfId="0" applyNumberFormat="1" applyProtection="1">
      <protection hidden="1"/>
    </xf>
    <xf numFmtId="0" fontId="1" fillId="0" borderId="0" xfId="0" applyFont="1" applyAlignment="1">
      <alignment horizontal="center"/>
    </xf>
    <xf numFmtId="0" fontId="0" fillId="0" borderId="0" xfId="0" applyAlignment="1">
      <alignment horizontal="left" vertical="center" wrapText="1" indent="1"/>
    </xf>
    <xf numFmtId="0" fontId="1" fillId="0" borderId="0" xfId="0" applyFont="1" applyAlignment="1" applyProtection="1">
      <alignment horizontal="left" vertical="top" wrapText="1" indent="1"/>
      <protection hidden="1"/>
    </xf>
    <xf numFmtId="0" fontId="0" fillId="0" borderId="0" xfId="0" applyAlignment="1" applyProtection="1">
      <alignment horizontal="left" vertical="top" wrapText="1" indent="1"/>
      <protection hidden="1"/>
    </xf>
    <xf numFmtId="0" fontId="2" fillId="0" borderId="0" xfId="0" applyFont="1" applyAlignment="1" applyProtection="1">
      <alignment horizontal="right" vertical="center"/>
      <protection hidden="1"/>
    </xf>
    <xf numFmtId="0" fontId="2" fillId="0" borderId="0" xfId="0" applyNumberFormat="1" applyFont="1" applyAlignment="1" applyProtection="1">
      <alignment horizontal="center"/>
      <protection hidden="1"/>
    </xf>
    <xf numFmtId="0" fontId="1" fillId="0" borderId="0" xfId="0" applyNumberFormat="1" applyFont="1" applyFill="1" applyBorder="1" applyProtection="1">
      <protection hidden="1"/>
    </xf>
    <xf numFmtId="165" fontId="1" fillId="0" borderId="0" xfId="0" applyNumberFormat="1" applyFont="1" applyFill="1" applyBorder="1" applyProtection="1">
      <protection hidden="1"/>
    </xf>
    <xf numFmtId="0" fontId="6" fillId="0" borderId="0" xfId="0" applyFont="1" applyFill="1" applyBorder="1" applyAlignment="1" applyProtection="1">
      <alignment horizontal="left"/>
      <protection hidden="1"/>
    </xf>
    <xf numFmtId="0" fontId="2" fillId="0" borderId="0" xfId="0" applyFont="1" applyAlignment="1" applyProtection="1">
      <alignment horizontal="left"/>
      <protection hidden="1"/>
    </xf>
    <xf numFmtId="0" fontId="1" fillId="0" borderId="0" xfId="0" applyFont="1" applyFill="1" applyBorder="1" applyAlignment="1" applyProtection="1">
      <alignment horizontal="left" vertical="top" wrapText="1" indent="1"/>
      <protection locked="0"/>
    </xf>
    <xf numFmtId="0" fontId="2" fillId="0" borderId="1" xfId="0" applyFont="1" applyFill="1" applyBorder="1" applyAlignment="1" applyProtection="1">
      <alignment horizontal="left" vertical="center" indent="1"/>
      <protection locked="0"/>
    </xf>
    <xf numFmtId="0" fontId="1" fillId="0" borderId="1" xfId="0" applyFont="1" applyFill="1" applyBorder="1" applyAlignment="1" applyProtection="1">
      <alignment horizontal="left" vertical="center" indent="1"/>
      <protection locked="0"/>
    </xf>
    <xf numFmtId="0" fontId="1" fillId="0" borderId="1" xfId="0" applyFont="1" applyFill="1" applyBorder="1" applyAlignment="1" applyProtection="1">
      <alignment horizontal="center"/>
      <protection locked="0"/>
    </xf>
    <xf numFmtId="165" fontId="1" fillId="0" borderId="0" xfId="0" applyNumberFormat="1" applyFont="1" applyProtection="1">
      <protection locked="0"/>
    </xf>
    <xf numFmtId="166" fontId="1" fillId="0" borderId="0" xfId="0" applyNumberFormat="1" applyFont="1" applyProtection="1">
      <protection locked="0"/>
    </xf>
    <xf numFmtId="0" fontId="0" fillId="0" borderId="0" xfId="0" applyProtection="1"/>
    <xf numFmtId="49" fontId="0" fillId="0" borderId="0" xfId="0" applyNumberFormat="1" applyAlignment="1" applyProtection="1">
      <alignment horizontal="center" vertical="center" wrapText="1"/>
    </xf>
    <xf numFmtId="0" fontId="1" fillId="0" borderId="1" xfId="0" applyNumberFormat="1" applyFont="1" applyFill="1" applyBorder="1" applyAlignment="1" applyProtection="1">
      <alignment horizontal="center"/>
      <protection locked="0"/>
    </xf>
    <xf numFmtId="165" fontId="1" fillId="0" borderId="1" xfId="0" applyNumberFormat="1" applyFont="1" applyFill="1" applyBorder="1" applyAlignment="1" applyProtection="1">
      <alignment horizontal="center"/>
      <protection locked="0"/>
    </xf>
    <xf numFmtId="9" fontId="2" fillId="0" borderId="1" xfId="0" applyNumberFormat="1" applyFont="1" applyFill="1" applyBorder="1" applyAlignment="1" applyProtection="1">
      <alignment horizontal="center"/>
      <protection locked="0"/>
    </xf>
    <xf numFmtId="15" fontId="1" fillId="0" borderId="1" xfId="0" applyNumberFormat="1" applyFont="1" applyFill="1" applyBorder="1" applyAlignment="1" applyProtection="1">
      <alignment horizontal="right"/>
      <protection locked="0"/>
    </xf>
    <xf numFmtId="9" fontId="1" fillId="0" borderId="1" xfId="0" applyNumberFormat="1" applyFont="1" applyFill="1" applyBorder="1" applyAlignment="1" applyProtection="1">
      <alignment horizontal="center"/>
      <protection locked="0"/>
    </xf>
    <xf numFmtId="15" fontId="1" fillId="0" borderId="1" xfId="0" applyNumberFormat="1" applyFont="1" applyFill="1" applyBorder="1" applyAlignment="1" applyProtection="1">
      <alignment horizontal="center"/>
      <protection locked="0"/>
    </xf>
    <xf numFmtId="164" fontId="1" fillId="0" borderId="1" xfId="0" applyNumberFormat="1" applyFont="1" applyFill="1" applyBorder="1" applyAlignment="1" applyProtection="1">
      <alignment horizontal="center"/>
      <protection locked="0"/>
    </xf>
    <xf numFmtId="165" fontId="1" fillId="0" borderId="0" xfId="0" applyNumberFormat="1" applyFont="1" applyAlignment="1" applyProtection="1">
      <alignment horizontal="left" indent="1"/>
      <protection hidden="1"/>
    </xf>
    <xf numFmtId="0" fontId="7" fillId="2" borderId="1" xfId="0" applyFont="1" applyFill="1" applyBorder="1" applyAlignment="1" applyProtection="1">
      <alignment vertical="center" wrapText="1"/>
    </xf>
    <xf numFmtId="0" fontId="8"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5" fillId="3" borderId="2"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9" fontId="1" fillId="3" borderId="1" xfId="0" applyNumberFormat="1" applyFont="1" applyFill="1" applyBorder="1" applyAlignment="1" applyProtection="1">
      <alignment horizontal="center"/>
      <protection hidden="1"/>
    </xf>
    <xf numFmtId="164" fontId="1" fillId="3" borderId="1" xfId="0" applyNumberFormat="1" applyFont="1" applyFill="1" applyBorder="1" applyProtection="1">
      <protection hidden="1"/>
    </xf>
    <xf numFmtId="0" fontId="1" fillId="0" borderId="0" xfId="0" applyFont="1" applyProtection="1"/>
    <xf numFmtId="0" fontId="0" fillId="0" borderId="0" xfId="0" applyNumberFormat="1" applyProtection="1"/>
    <xf numFmtId="165" fontId="0" fillId="0" borderId="0" xfId="0" applyNumberFormat="1" applyProtection="1"/>
    <xf numFmtId="0" fontId="0" fillId="0" borderId="0" xfId="0" applyAlignment="1" applyProtection="1">
      <alignment horizontal="center"/>
    </xf>
    <xf numFmtId="0" fontId="6" fillId="0" borderId="0" xfId="0" applyFont="1" applyFill="1" applyBorder="1" applyAlignment="1" applyProtection="1">
      <alignment horizontal="left"/>
    </xf>
    <xf numFmtId="0" fontId="1" fillId="0" borderId="0" xfId="0" applyNumberFormat="1" applyFont="1" applyProtection="1"/>
    <xf numFmtId="0" fontId="1" fillId="0" borderId="0" xfId="0" applyNumberFormat="1" applyFont="1" applyFill="1" applyBorder="1" applyProtection="1"/>
    <xf numFmtId="165" fontId="1" fillId="0" borderId="0" xfId="0" applyNumberFormat="1" applyFont="1" applyFill="1" applyBorder="1" applyProtection="1"/>
    <xf numFmtId="0" fontId="1" fillId="0" borderId="0" xfId="0" applyFont="1" applyAlignment="1" applyProtection="1">
      <alignment horizont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indent="1"/>
    </xf>
    <xf numFmtId="165" fontId="1" fillId="0" borderId="0" xfId="0" applyNumberFormat="1" applyFont="1" applyProtection="1"/>
    <xf numFmtId="0" fontId="1" fillId="0" borderId="0" xfId="0" applyFont="1" applyAlignment="1" applyProtection="1">
      <alignment horizontal="center" vertical="top" wrapText="1"/>
    </xf>
    <xf numFmtId="0" fontId="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1" fillId="0" borderId="0" xfId="0" applyFont="1" applyAlignment="1" applyProtection="1">
      <alignment horizontal="right"/>
    </xf>
    <xf numFmtId="165" fontId="2" fillId="0" borderId="0" xfId="0" applyNumberFormat="1" applyFont="1" applyProtection="1"/>
    <xf numFmtId="165" fontId="1" fillId="0" borderId="0" xfId="0" applyNumberFormat="1" applyFont="1" applyAlignment="1" applyProtection="1">
      <alignment horizontal="left"/>
    </xf>
    <xf numFmtId="165" fontId="5" fillId="3" borderId="2" xfId="0" applyNumberFormat="1" applyFont="1" applyFill="1" applyBorder="1" applyAlignment="1" applyProtection="1">
      <alignment horizontal="center"/>
    </xf>
    <xf numFmtId="0" fontId="5" fillId="3" borderId="2" xfId="0" applyFont="1" applyFill="1" applyBorder="1" applyAlignment="1" applyProtection="1">
      <alignment horizontal="center"/>
    </xf>
    <xf numFmtId="165" fontId="5" fillId="3" borderId="7" xfId="0" applyNumberFormat="1" applyFont="1" applyFill="1" applyBorder="1" applyAlignment="1" applyProtection="1">
      <alignment horizontal="center"/>
    </xf>
    <xf numFmtId="0" fontId="5" fillId="3" borderId="7" xfId="0" applyFont="1" applyFill="1" applyBorder="1" applyAlignment="1" applyProtection="1">
      <alignment horizontal="center"/>
    </xf>
    <xf numFmtId="165" fontId="5" fillId="3" borderId="3" xfId="0" applyNumberFormat="1" applyFont="1" applyFill="1" applyBorder="1" applyAlignment="1" applyProtection="1">
      <alignment horizontal="center"/>
    </xf>
    <xf numFmtId="0" fontId="5" fillId="3" borderId="3" xfId="0" applyFont="1" applyFill="1" applyBorder="1" applyAlignment="1" applyProtection="1">
      <alignment horizontal="center"/>
    </xf>
    <xf numFmtId="0" fontId="1" fillId="0" borderId="0" xfId="0" applyFont="1" applyFill="1" applyAlignment="1" applyProtection="1">
      <alignment horizontal="center"/>
    </xf>
    <xf numFmtId="164" fontId="1" fillId="3" borderId="1" xfId="0" applyNumberFormat="1" applyFont="1" applyFill="1" applyBorder="1" applyAlignment="1" applyProtection="1">
      <alignment horizontal="center"/>
    </xf>
    <xf numFmtId="9" fontId="1" fillId="3" borderId="1"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NumberFormat="1" applyFont="1" applyAlignment="1" applyProtection="1">
      <alignment horizontal="center"/>
    </xf>
    <xf numFmtId="164" fontId="2" fillId="0" borderId="0" xfId="0" applyNumberFormat="1" applyFont="1" applyAlignment="1" applyProtection="1">
      <alignment horizontal="center"/>
    </xf>
    <xf numFmtId="15" fontId="2" fillId="0" borderId="0" xfId="0" applyNumberFormat="1" applyFont="1" applyAlignment="1" applyProtection="1">
      <alignment horizontal="center"/>
    </xf>
    <xf numFmtId="9" fontId="1" fillId="0" borderId="0" xfId="0" applyNumberFormat="1" applyFont="1" applyAlignment="1" applyProtection="1">
      <alignment horizontal="center"/>
    </xf>
    <xf numFmtId="10" fontId="1" fillId="0" borderId="0" xfId="0" applyNumberFormat="1" applyFont="1" applyProtection="1"/>
    <xf numFmtId="0" fontId="5" fillId="0" borderId="2" xfId="0" applyFont="1" applyFill="1" applyBorder="1" applyAlignment="1" applyProtection="1">
      <alignment horizontal="center"/>
    </xf>
    <xf numFmtId="0" fontId="5" fillId="0" borderId="2" xfId="0" applyNumberFormat="1" applyFont="1" applyFill="1" applyBorder="1" applyAlignment="1" applyProtection="1">
      <alignment horizontal="center"/>
    </xf>
    <xf numFmtId="165" fontId="5" fillId="0" borderId="2" xfId="0" applyNumberFormat="1" applyFont="1" applyFill="1" applyBorder="1" applyAlignment="1" applyProtection="1">
      <alignment horizontal="center"/>
    </xf>
    <xf numFmtId="0" fontId="5" fillId="0" borderId="7" xfId="0" applyFont="1" applyFill="1" applyBorder="1" applyAlignment="1" applyProtection="1">
      <alignment horizontal="center"/>
    </xf>
    <xf numFmtId="0" fontId="5" fillId="0" borderId="7"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2" xfId="0" applyFont="1" applyFill="1" applyBorder="1" applyAlignment="1" applyProtection="1">
      <alignment horizontal="center"/>
      <protection hidden="1"/>
    </xf>
    <xf numFmtId="0" fontId="5" fillId="0" borderId="2" xfId="0" applyNumberFormat="1" applyFont="1" applyFill="1" applyBorder="1" applyAlignment="1" applyProtection="1">
      <alignment horizontal="center"/>
      <protection hidden="1"/>
    </xf>
    <xf numFmtId="165" fontId="5" fillId="0" borderId="2" xfId="0" applyNumberFormat="1" applyFont="1" applyFill="1" applyBorder="1" applyAlignment="1" applyProtection="1">
      <alignment horizontal="center"/>
      <protection hidden="1"/>
    </xf>
    <xf numFmtId="0" fontId="5" fillId="0" borderId="7" xfId="0" applyFont="1" applyFill="1" applyBorder="1" applyAlignment="1" applyProtection="1">
      <alignment horizontal="center"/>
      <protection hidden="1"/>
    </xf>
    <xf numFmtId="0" fontId="5" fillId="0" borderId="7" xfId="0" applyNumberFormat="1" applyFont="1" applyFill="1" applyBorder="1" applyAlignment="1" applyProtection="1">
      <alignment horizontal="center"/>
      <protection hidden="1"/>
    </xf>
    <xf numFmtId="165" fontId="5" fillId="0" borderId="7" xfId="0" applyNumberFormat="1"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5" fillId="0" borderId="5" xfId="0" applyFont="1" applyFill="1" applyBorder="1" applyAlignment="1" applyProtection="1">
      <alignment horizontal="center"/>
      <protection hidden="1"/>
    </xf>
    <xf numFmtId="0" fontId="5" fillId="0" borderId="6" xfId="0" applyFont="1" applyFill="1" applyBorder="1" applyAlignment="1" applyProtection="1">
      <alignment horizontal="center"/>
      <protection hidden="1"/>
    </xf>
    <xf numFmtId="164" fontId="2" fillId="3" borderId="1"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1809750</xdr:colOff>
      <xdr:row>4</xdr:row>
      <xdr:rowOff>85725</xdr:rowOff>
    </xdr:from>
    <xdr:to>
      <xdr:col>4</xdr:col>
      <xdr:colOff>4277069</xdr:colOff>
      <xdr:row>18</xdr:row>
      <xdr:rowOff>105094</xdr:rowOff>
    </xdr:to>
    <xdr:pic>
      <xdr:nvPicPr>
        <xdr:cNvPr id="3" name="Picture 2">
          <a:extLst>
            <a:ext uri="{FF2B5EF4-FFF2-40B4-BE49-F238E27FC236}">
              <a16:creationId xmlns:a16="http://schemas.microsoft.com/office/drawing/2014/main" id="{AE6B9F6B-6C68-42FA-8415-47CEA46AB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8150" y="1457325"/>
          <a:ext cx="2467319" cy="22863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26"/>
  <sheetViews>
    <sheetView showGridLines="0" showRowColHeaders="0" tabSelected="1" workbookViewId="0">
      <selection activeCell="E24" sqref="E24"/>
    </sheetView>
  </sheetViews>
  <sheetFormatPr defaultRowHeight="12.75" x14ac:dyDescent="0.2"/>
  <cols>
    <col min="5" max="5" width="90.7109375" customWidth="1"/>
  </cols>
  <sheetData>
    <row r="1" spans="5:5" ht="69.95" customHeight="1" x14ac:dyDescent="0.2"/>
    <row r="2" spans="5:5" x14ac:dyDescent="0.2">
      <c r="E2" s="51"/>
    </row>
    <row r="19" spans="3:5" x14ac:dyDescent="0.2">
      <c r="D19" s="37"/>
      <c r="E19" s="38"/>
    </row>
    <row r="20" spans="3:5" ht="26.25" x14ac:dyDescent="0.2">
      <c r="E20" s="48" t="s">
        <v>61</v>
      </c>
    </row>
    <row r="21" spans="3:5" x14ac:dyDescent="0.2">
      <c r="E21" s="49" t="s">
        <v>63</v>
      </c>
    </row>
    <row r="22" spans="3:5" ht="15" x14ac:dyDescent="0.25">
      <c r="E22" s="50" t="s">
        <v>64</v>
      </c>
    </row>
    <row r="23" spans="3:5" x14ac:dyDescent="0.2">
      <c r="E23" s="21"/>
    </row>
    <row r="24" spans="3:5" ht="90" x14ac:dyDescent="0.2">
      <c r="C24" s="22"/>
      <c r="E24" s="47" t="s">
        <v>57</v>
      </c>
    </row>
    <row r="25" spans="3:5" x14ac:dyDescent="0.2">
      <c r="E25" s="37"/>
    </row>
    <row r="26" spans="3:5" x14ac:dyDescent="0.2">
      <c r="C26" s="22"/>
    </row>
  </sheetData>
  <sheetProtection algorithmName="SHA-512" hashValue="4MSVrnV8eFwMLwr6YTyC90JaXD3MMw6ON5c6cB+LQ77+7pl6kAh8zoE2AT48hMZSAfWVXtQcUXh04FZ/Ic1PNQ==" saltValue="WJZGxxsNETxjgK/tW/oeQQ==" spinCount="100000" sheet="1" objects="1" scenarios="1"/>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9"/>
  <sheetViews>
    <sheetView showGridLines="0" workbookViewId="0">
      <selection activeCell="B3" sqref="B3"/>
    </sheetView>
  </sheetViews>
  <sheetFormatPr defaultRowHeight="12.75" x14ac:dyDescent="0.2"/>
  <cols>
    <col min="1" max="1" width="5" style="4" customWidth="1"/>
    <col min="2" max="2" width="52.140625" style="4" customWidth="1"/>
    <col min="3" max="3" width="15.5703125" style="4" customWidth="1"/>
    <col min="4" max="4" width="8.85546875" style="14" customWidth="1"/>
    <col min="5" max="5" width="12.7109375" style="17" customWidth="1"/>
    <col min="6" max="6" width="10.85546875" style="17" customWidth="1"/>
    <col min="7" max="7" width="12" style="4" customWidth="1"/>
    <col min="8" max="8" width="9.7109375" style="4" bestFit="1" customWidth="1"/>
    <col min="9" max="11" width="9.28515625" style="4" bestFit="1" customWidth="1"/>
    <col min="12" max="12" width="9.7109375" style="4" bestFit="1" customWidth="1"/>
    <col min="13" max="14" width="9.140625" style="18"/>
    <col min="15" max="16384" width="9.140625" style="4"/>
  </cols>
  <sheetData>
    <row r="1" spans="1:15" x14ac:dyDescent="0.2">
      <c r="B1" s="3"/>
    </row>
    <row r="2" spans="1:15" ht="15.75" x14ac:dyDescent="0.25">
      <c r="A2" s="3"/>
      <c r="B2" s="29" t="s">
        <v>40</v>
      </c>
      <c r="C2" s="29"/>
      <c r="D2" s="13"/>
      <c r="E2" s="27"/>
      <c r="F2" s="29"/>
      <c r="G2" s="28"/>
      <c r="H2" s="3"/>
      <c r="I2" s="3"/>
      <c r="J2" s="3"/>
      <c r="K2" s="3"/>
      <c r="L2" s="3"/>
    </row>
    <row r="3" spans="1:15" s="24" customFormat="1" ht="50.1" customHeight="1" x14ac:dyDescent="0.2">
      <c r="A3" s="25"/>
      <c r="B3" s="31" t="s">
        <v>59</v>
      </c>
      <c r="C3" s="23"/>
      <c r="D3" s="13"/>
      <c r="E3" s="15"/>
      <c r="F3" s="15"/>
      <c r="G3" s="23"/>
      <c r="H3" s="23"/>
      <c r="I3" s="23"/>
      <c r="J3" s="23"/>
      <c r="K3" s="23"/>
      <c r="L3" s="23"/>
    </row>
    <row r="4" spans="1:15" x14ac:dyDescent="0.2">
      <c r="A4" s="5"/>
      <c r="B4" s="5"/>
      <c r="C4" s="3"/>
      <c r="D4" s="13"/>
      <c r="E4" s="15"/>
      <c r="F4" s="15"/>
      <c r="G4" s="3"/>
      <c r="H4" s="3"/>
      <c r="I4" s="3"/>
      <c r="J4" s="3"/>
      <c r="K4" s="3"/>
      <c r="L4" s="3"/>
    </row>
    <row r="5" spans="1:15" x14ac:dyDescent="0.2">
      <c r="A5" s="5"/>
      <c r="B5" s="1" t="s">
        <v>2</v>
      </c>
      <c r="C5" s="3"/>
      <c r="D5" s="13"/>
      <c r="E5" s="30"/>
      <c r="F5" s="35"/>
      <c r="G5" s="3"/>
      <c r="H5" s="3"/>
      <c r="I5" s="3"/>
      <c r="J5" s="3"/>
      <c r="K5" s="3"/>
      <c r="L5" s="3"/>
    </row>
    <row r="6" spans="1:15" x14ac:dyDescent="0.2">
      <c r="A6" s="5"/>
      <c r="B6" s="6" t="s">
        <v>3</v>
      </c>
      <c r="C6" s="44">
        <v>41366</v>
      </c>
      <c r="D6" s="13"/>
      <c r="E6" s="30" t="s">
        <v>27</v>
      </c>
      <c r="F6" s="35" t="s">
        <v>28</v>
      </c>
      <c r="G6" s="3"/>
      <c r="H6" s="3"/>
      <c r="I6" s="3"/>
      <c r="J6" s="3"/>
      <c r="K6" s="3"/>
      <c r="L6" s="3"/>
    </row>
    <row r="7" spans="1:15" x14ac:dyDescent="0.2">
      <c r="A7" s="5"/>
      <c r="B7" s="6" t="s">
        <v>33</v>
      </c>
      <c r="C7" s="44">
        <v>41369</v>
      </c>
      <c r="D7" s="13"/>
      <c r="E7" s="16" t="s">
        <v>53</v>
      </c>
      <c r="F7" s="36">
        <v>42855</v>
      </c>
      <c r="G7" s="3"/>
      <c r="H7" s="3"/>
      <c r="I7" s="3"/>
      <c r="J7" s="3"/>
      <c r="K7" s="3"/>
      <c r="L7" s="3"/>
    </row>
    <row r="8" spans="1:15" x14ac:dyDescent="0.2">
      <c r="A8" s="5"/>
      <c r="B8" s="6" t="s">
        <v>4</v>
      </c>
      <c r="C8" s="44">
        <v>41548</v>
      </c>
      <c r="D8" s="13"/>
      <c r="E8" s="15"/>
      <c r="F8" s="15"/>
      <c r="G8" s="3"/>
      <c r="H8" s="3"/>
      <c r="I8" s="3"/>
      <c r="J8" s="3"/>
      <c r="K8" s="3"/>
      <c r="L8" s="3"/>
    </row>
    <row r="9" spans="1:15" x14ac:dyDescent="0.2">
      <c r="A9" s="5"/>
      <c r="B9" s="6" t="s">
        <v>34</v>
      </c>
      <c r="C9" s="44">
        <v>41548</v>
      </c>
      <c r="D9" s="13"/>
      <c r="E9" s="15"/>
      <c r="F9" s="15"/>
      <c r="G9" s="3"/>
      <c r="H9" s="3"/>
      <c r="I9" s="3"/>
      <c r="J9" s="3"/>
      <c r="K9" s="3"/>
      <c r="L9" s="3"/>
    </row>
    <row r="10" spans="1:15" x14ac:dyDescent="0.2">
      <c r="A10" s="5"/>
      <c r="B10" s="10" t="s">
        <v>65</v>
      </c>
      <c r="C10" s="111">
        <f>F67</f>
        <v>12468</v>
      </c>
      <c r="D10" s="13"/>
      <c r="E10" s="46"/>
      <c r="F10" s="15"/>
      <c r="G10" s="3"/>
      <c r="H10" s="3"/>
      <c r="I10" s="3"/>
      <c r="J10" s="3"/>
      <c r="K10" s="3"/>
      <c r="L10" s="3"/>
    </row>
    <row r="11" spans="1:15" x14ac:dyDescent="0.2">
      <c r="A11" s="5"/>
      <c r="B11" s="6" t="s">
        <v>35</v>
      </c>
      <c r="C11" s="45">
        <v>15000</v>
      </c>
      <c r="D11" s="13"/>
      <c r="E11" s="15"/>
      <c r="F11" s="15"/>
      <c r="G11" s="3"/>
      <c r="H11" s="3"/>
      <c r="I11" s="3"/>
      <c r="J11" s="3"/>
      <c r="K11" s="3"/>
      <c r="L11" s="3"/>
    </row>
    <row r="12" spans="1:15" x14ac:dyDescent="0.2">
      <c r="A12" s="5"/>
      <c r="B12" s="5"/>
      <c r="C12" s="3"/>
      <c r="D12" s="13"/>
      <c r="E12" s="15"/>
      <c r="F12" s="15"/>
      <c r="G12" s="3"/>
      <c r="H12" s="3"/>
      <c r="I12" s="3"/>
      <c r="J12" s="3"/>
      <c r="K12" s="3"/>
      <c r="L12" s="3"/>
    </row>
    <row r="13" spans="1:15" x14ac:dyDescent="0.2">
      <c r="A13" s="2"/>
      <c r="B13" s="2"/>
      <c r="C13" s="101" t="s">
        <v>0</v>
      </c>
      <c r="D13" s="102" t="s">
        <v>5</v>
      </c>
      <c r="E13" s="103" t="s">
        <v>6</v>
      </c>
      <c r="F13" s="76" t="s">
        <v>7</v>
      </c>
      <c r="G13" s="101" t="s">
        <v>8</v>
      </c>
      <c r="H13" s="101" t="s">
        <v>9</v>
      </c>
      <c r="I13" s="52" t="s">
        <v>11</v>
      </c>
      <c r="J13" s="52" t="s">
        <v>11</v>
      </c>
      <c r="K13" s="52" t="s">
        <v>11</v>
      </c>
      <c r="L13" s="108" t="s">
        <v>12</v>
      </c>
    </row>
    <row r="14" spans="1:15" x14ac:dyDescent="0.2">
      <c r="A14" s="2"/>
      <c r="B14" s="2"/>
      <c r="C14" s="104" t="s">
        <v>1</v>
      </c>
      <c r="D14" s="105" t="s">
        <v>13</v>
      </c>
      <c r="E14" s="106" t="s">
        <v>26</v>
      </c>
      <c r="F14" s="78" t="s">
        <v>21</v>
      </c>
      <c r="G14" s="104" t="s">
        <v>15</v>
      </c>
      <c r="H14" s="104" t="s">
        <v>15</v>
      </c>
      <c r="I14" s="53" t="s">
        <v>9</v>
      </c>
      <c r="J14" s="53" t="s">
        <v>10</v>
      </c>
      <c r="K14" s="53" t="s">
        <v>16</v>
      </c>
      <c r="L14" s="109" t="s">
        <v>15</v>
      </c>
    </row>
    <row r="15" spans="1:15" x14ac:dyDescent="0.2">
      <c r="A15" s="2"/>
      <c r="B15" s="3"/>
      <c r="C15" s="104" t="s">
        <v>17</v>
      </c>
      <c r="D15" s="105" t="s">
        <v>7</v>
      </c>
      <c r="E15" s="106" t="s">
        <v>18</v>
      </c>
      <c r="F15" s="78" t="s">
        <v>18</v>
      </c>
      <c r="G15" s="104" t="s">
        <v>19</v>
      </c>
      <c r="H15" s="104" t="s">
        <v>58</v>
      </c>
      <c r="I15" s="53" t="s">
        <v>15</v>
      </c>
      <c r="J15" s="53" t="s">
        <v>15</v>
      </c>
      <c r="K15" s="53" t="s">
        <v>14</v>
      </c>
      <c r="L15" s="109" t="s">
        <v>20</v>
      </c>
    </row>
    <row r="16" spans="1:15" x14ac:dyDescent="0.2">
      <c r="A16" s="2" t="s">
        <v>8</v>
      </c>
      <c r="B16" s="1" t="s">
        <v>29</v>
      </c>
      <c r="C16" s="107" t="s">
        <v>25</v>
      </c>
      <c r="D16" s="107" t="s">
        <v>25</v>
      </c>
      <c r="E16" s="107" t="s">
        <v>25</v>
      </c>
      <c r="F16" s="80" t="s">
        <v>22</v>
      </c>
      <c r="G16" s="107" t="s">
        <v>25</v>
      </c>
      <c r="H16" s="107" t="s">
        <v>25</v>
      </c>
      <c r="I16" s="54" t="s">
        <v>22</v>
      </c>
      <c r="J16" s="54" t="s">
        <v>22</v>
      </c>
      <c r="K16" s="54" t="s">
        <v>22</v>
      </c>
      <c r="L16" s="110" t="s">
        <v>25</v>
      </c>
      <c r="O16" s="18"/>
    </row>
    <row r="17" spans="1:12" x14ac:dyDescent="0.2">
      <c r="A17" s="8">
        <v>1</v>
      </c>
      <c r="B17" s="33" t="s">
        <v>41</v>
      </c>
      <c r="C17" s="34" t="s">
        <v>30</v>
      </c>
      <c r="D17" s="39">
        <v>10</v>
      </c>
      <c r="E17" s="40">
        <v>35</v>
      </c>
      <c r="F17" s="83">
        <f>IF(D17=0,+E17,(D17*E17))</f>
        <v>350</v>
      </c>
      <c r="G17" s="43">
        <v>1</v>
      </c>
      <c r="H17" s="42">
        <v>41379</v>
      </c>
      <c r="I17" s="55">
        <f>IF(F17=0,"",+F17/$F$67)</f>
        <v>2.8071863971767724E-2</v>
      </c>
      <c r="J17" s="55">
        <f>IF(G17=0,"",SUM(F17*G17)/$F$67)</f>
        <v>2.8071863971767724E-2</v>
      </c>
      <c r="K17" s="56">
        <f>F17</f>
        <v>350</v>
      </c>
      <c r="L17" s="42">
        <v>41379</v>
      </c>
    </row>
    <row r="18" spans="1:12" x14ac:dyDescent="0.2">
      <c r="A18" s="8">
        <f>A17+1</f>
        <v>2</v>
      </c>
      <c r="B18" s="33" t="s">
        <v>36</v>
      </c>
      <c r="C18" s="34" t="s">
        <v>30</v>
      </c>
      <c r="D18" s="39">
        <v>10</v>
      </c>
      <c r="E18" s="40">
        <v>35</v>
      </c>
      <c r="F18" s="83">
        <f t="shared" ref="F18:F66" si="0">IF(D18=0,+E18,(D18*E18))</f>
        <v>350</v>
      </c>
      <c r="G18" s="43">
        <v>1</v>
      </c>
      <c r="H18" s="42">
        <v>41387</v>
      </c>
      <c r="I18" s="55">
        <f t="shared" ref="I18:I66" si="1">IF(F18=0,"",(F18/$F$67)+I17)</f>
        <v>5.6143727943535449E-2</v>
      </c>
      <c r="J18" s="55">
        <f t="shared" ref="J18:J66" si="2">IF(G18=0,"",(SUM(F18*G18)/$F$67)+J17)</f>
        <v>5.6143727943535449E-2</v>
      </c>
      <c r="K18" s="56">
        <f>K17+F18</f>
        <v>700</v>
      </c>
      <c r="L18" s="42">
        <v>41387</v>
      </c>
    </row>
    <row r="19" spans="1:12" x14ac:dyDescent="0.2">
      <c r="A19" s="8">
        <f t="shared" ref="A19:A66" si="3">A18+1</f>
        <v>3</v>
      </c>
      <c r="B19" s="33" t="s">
        <v>37</v>
      </c>
      <c r="C19" s="34" t="s">
        <v>30</v>
      </c>
      <c r="D19" s="39">
        <v>20</v>
      </c>
      <c r="E19" s="40">
        <v>22</v>
      </c>
      <c r="F19" s="83">
        <f t="shared" si="0"/>
        <v>440</v>
      </c>
      <c r="G19" s="43">
        <v>0.1</v>
      </c>
      <c r="H19" s="42">
        <v>41394</v>
      </c>
      <c r="I19" s="55">
        <f t="shared" si="1"/>
        <v>9.1434071222329161E-2</v>
      </c>
      <c r="J19" s="55">
        <f t="shared" si="2"/>
        <v>5.9672762271414818E-2</v>
      </c>
      <c r="K19" s="56">
        <f t="shared" ref="K19:K66" si="4">K18+F19</f>
        <v>1140</v>
      </c>
      <c r="L19" s="42">
        <v>41404</v>
      </c>
    </row>
    <row r="20" spans="1:12" x14ac:dyDescent="0.2">
      <c r="A20" s="8">
        <f t="shared" si="3"/>
        <v>4</v>
      </c>
      <c r="B20" s="33" t="s">
        <v>60</v>
      </c>
      <c r="C20" s="34" t="s">
        <v>30</v>
      </c>
      <c r="D20" s="39">
        <v>20</v>
      </c>
      <c r="E20" s="40">
        <v>35</v>
      </c>
      <c r="F20" s="83">
        <f t="shared" si="0"/>
        <v>700</v>
      </c>
      <c r="G20" s="43"/>
      <c r="H20" s="42">
        <v>41431</v>
      </c>
      <c r="I20" s="55">
        <f t="shared" si="1"/>
        <v>0.14757779916586461</v>
      </c>
      <c r="J20" s="55" t="str">
        <f t="shared" si="2"/>
        <v/>
      </c>
      <c r="K20" s="56">
        <f t="shared" si="4"/>
        <v>1840</v>
      </c>
      <c r="L20" s="42">
        <v>41431</v>
      </c>
    </row>
    <row r="21" spans="1:12" x14ac:dyDescent="0.2">
      <c r="A21" s="8">
        <f t="shared" si="3"/>
        <v>5</v>
      </c>
      <c r="B21" s="33" t="s">
        <v>38</v>
      </c>
      <c r="C21" s="34" t="s">
        <v>30</v>
      </c>
      <c r="D21" s="39">
        <v>8</v>
      </c>
      <c r="E21" s="40">
        <v>22</v>
      </c>
      <c r="F21" s="83">
        <f t="shared" si="0"/>
        <v>176</v>
      </c>
      <c r="G21" s="43"/>
      <c r="H21" s="42">
        <v>41435</v>
      </c>
      <c r="I21" s="55">
        <f t="shared" si="1"/>
        <v>0.16169393647738209</v>
      </c>
      <c r="J21" s="55" t="str">
        <f t="shared" si="2"/>
        <v/>
      </c>
      <c r="K21" s="56">
        <f t="shared" si="4"/>
        <v>2016</v>
      </c>
      <c r="L21" s="42">
        <v>41440</v>
      </c>
    </row>
    <row r="22" spans="1:12" x14ac:dyDescent="0.2">
      <c r="A22" s="8">
        <f t="shared" si="3"/>
        <v>6</v>
      </c>
      <c r="B22" s="33" t="s">
        <v>39</v>
      </c>
      <c r="C22" s="34" t="s">
        <v>30</v>
      </c>
      <c r="D22" s="39">
        <v>16</v>
      </c>
      <c r="E22" s="40">
        <v>22</v>
      </c>
      <c r="F22" s="83">
        <f t="shared" si="0"/>
        <v>352</v>
      </c>
      <c r="G22" s="43"/>
      <c r="H22" s="42">
        <v>41440</v>
      </c>
      <c r="I22" s="55">
        <f t="shared" si="1"/>
        <v>0.18992621110041705</v>
      </c>
      <c r="J22" s="55" t="str">
        <f t="shared" si="2"/>
        <v/>
      </c>
      <c r="K22" s="56">
        <f t="shared" si="4"/>
        <v>2368</v>
      </c>
      <c r="L22" s="42">
        <v>41445</v>
      </c>
    </row>
    <row r="23" spans="1:12" x14ac:dyDescent="0.2">
      <c r="A23" s="8">
        <f t="shared" si="3"/>
        <v>7</v>
      </c>
      <c r="B23" s="33" t="s">
        <v>54</v>
      </c>
      <c r="C23" s="34" t="s">
        <v>31</v>
      </c>
      <c r="D23" s="39">
        <v>0</v>
      </c>
      <c r="E23" s="40">
        <v>5000</v>
      </c>
      <c r="F23" s="83">
        <f t="shared" si="0"/>
        <v>5000</v>
      </c>
      <c r="G23" s="43"/>
      <c r="H23" s="42">
        <v>41456</v>
      </c>
      <c r="I23" s="55">
        <f t="shared" si="1"/>
        <v>0.59095283926852737</v>
      </c>
      <c r="J23" s="55" t="str">
        <f t="shared" si="2"/>
        <v/>
      </c>
      <c r="K23" s="56">
        <f t="shared" si="4"/>
        <v>7368</v>
      </c>
      <c r="L23" s="42">
        <v>41460</v>
      </c>
    </row>
    <row r="24" spans="1:12" x14ac:dyDescent="0.2">
      <c r="A24" s="8">
        <f t="shared" si="3"/>
        <v>8</v>
      </c>
      <c r="B24" s="33" t="s">
        <v>42</v>
      </c>
      <c r="C24" s="34" t="s">
        <v>30</v>
      </c>
      <c r="D24" s="39">
        <v>8</v>
      </c>
      <c r="E24" s="40">
        <v>35</v>
      </c>
      <c r="F24" s="83">
        <f t="shared" si="0"/>
        <v>280</v>
      </c>
      <c r="G24" s="43"/>
      <c r="H24" s="42">
        <v>41486</v>
      </c>
      <c r="I24" s="55">
        <f t="shared" si="1"/>
        <v>0.61341033044594151</v>
      </c>
      <c r="J24" s="55" t="str">
        <f t="shared" si="2"/>
        <v/>
      </c>
      <c r="K24" s="56">
        <f t="shared" si="4"/>
        <v>7648</v>
      </c>
      <c r="L24" s="42">
        <v>41492</v>
      </c>
    </row>
    <row r="25" spans="1:12" x14ac:dyDescent="0.2">
      <c r="A25" s="8">
        <f t="shared" si="3"/>
        <v>9</v>
      </c>
      <c r="B25" s="32" t="s">
        <v>43</v>
      </c>
      <c r="C25" s="34" t="s">
        <v>30</v>
      </c>
      <c r="D25" s="39">
        <v>1</v>
      </c>
      <c r="E25" s="40">
        <v>35</v>
      </c>
      <c r="F25" s="83">
        <f t="shared" si="0"/>
        <v>35</v>
      </c>
      <c r="G25" s="43"/>
      <c r="H25" s="42">
        <v>41486</v>
      </c>
      <c r="I25" s="55">
        <f t="shared" si="1"/>
        <v>0.61621751684311832</v>
      </c>
      <c r="J25" s="55" t="str">
        <f t="shared" si="2"/>
        <v/>
      </c>
      <c r="K25" s="56">
        <f t="shared" si="4"/>
        <v>7683</v>
      </c>
      <c r="L25" s="42"/>
    </row>
    <row r="26" spans="1:12" x14ac:dyDescent="0.2">
      <c r="A26" s="8">
        <f t="shared" si="3"/>
        <v>10</v>
      </c>
      <c r="B26" s="33" t="s">
        <v>44</v>
      </c>
      <c r="C26" s="34" t="s">
        <v>30</v>
      </c>
      <c r="D26" s="39">
        <v>8</v>
      </c>
      <c r="E26" s="40">
        <v>35</v>
      </c>
      <c r="F26" s="83">
        <f t="shared" si="0"/>
        <v>280</v>
      </c>
      <c r="G26" s="43"/>
      <c r="H26" s="42">
        <v>41491</v>
      </c>
      <c r="I26" s="55">
        <f t="shared" si="1"/>
        <v>0.63867500802053245</v>
      </c>
      <c r="J26" s="55" t="str">
        <f t="shared" si="2"/>
        <v/>
      </c>
      <c r="K26" s="56">
        <f t="shared" si="4"/>
        <v>7963</v>
      </c>
      <c r="L26" s="42"/>
    </row>
    <row r="27" spans="1:12" x14ac:dyDescent="0.2">
      <c r="A27" s="8">
        <f t="shared" si="3"/>
        <v>11</v>
      </c>
      <c r="B27" s="33" t="s">
        <v>45</v>
      </c>
      <c r="C27" s="34" t="s">
        <v>30</v>
      </c>
      <c r="D27" s="39">
        <v>1</v>
      </c>
      <c r="E27" s="40">
        <v>35</v>
      </c>
      <c r="F27" s="83">
        <f t="shared" si="0"/>
        <v>35</v>
      </c>
      <c r="G27" s="43"/>
      <c r="H27" s="42">
        <v>41492</v>
      </c>
      <c r="I27" s="55">
        <f t="shared" si="1"/>
        <v>0.64148219441770926</v>
      </c>
      <c r="J27" s="55" t="str">
        <f t="shared" si="2"/>
        <v/>
      </c>
      <c r="K27" s="56">
        <f t="shared" si="4"/>
        <v>7998</v>
      </c>
      <c r="L27" s="42"/>
    </row>
    <row r="28" spans="1:12" x14ac:dyDescent="0.2">
      <c r="A28" s="8">
        <f t="shared" si="3"/>
        <v>12</v>
      </c>
      <c r="B28" s="33" t="s">
        <v>46</v>
      </c>
      <c r="C28" s="34" t="s">
        <v>30</v>
      </c>
      <c r="D28" s="39">
        <v>16</v>
      </c>
      <c r="E28" s="40">
        <v>35</v>
      </c>
      <c r="F28" s="83">
        <f t="shared" si="0"/>
        <v>560</v>
      </c>
      <c r="G28" s="43"/>
      <c r="H28" s="42">
        <v>41495</v>
      </c>
      <c r="I28" s="55">
        <f t="shared" si="1"/>
        <v>0.68639717677253764</v>
      </c>
      <c r="J28" s="55" t="str">
        <f t="shared" si="2"/>
        <v/>
      </c>
      <c r="K28" s="56">
        <f t="shared" si="4"/>
        <v>8558</v>
      </c>
      <c r="L28" s="42"/>
    </row>
    <row r="29" spans="1:12" x14ac:dyDescent="0.2">
      <c r="A29" s="8">
        <f t="shared" si="3"/>
        <v>13</v>
      </c>
      <c r="B29" s="33" t="s">
        <v>47</v>
      </c>
      <c r="C29" s="34" t="s">
        <v>30</v>
      </c>
      <c r="D29" s="39">
        <v>4</v>
      </c>
      <c r="E29" s="40">
        <v>35</v>
      </c>
      <c r="F29" s="83">
        <f t="shared" si="0"/>
        <v>140</v>
      </c>
      <c r="G29" s="43"/>
      <c r="H29" s="42">
        <v>41496</v>
      </c>
      <c r="I29" s="55">
        <f t="shared" si="1"/>
        <v>0.69762592236124477</v>
      </c>
      <c r="J29" s="55" t="str">
        <f t="shared" si="2"/>
        <v/>
      </c>
      <c r="K29" s="56">
        <f t="shared" si="4"/>
        <v>8698</v>
      </c>
      <c r="L29" s="42" t="s">
        <v>24</v>
      </c>
    </row>
    <row r="30" spans="1:12" x14ac:dyDescent="0.2">
      <c r="A30" s="8">
        <f t="shared" si="3"/>
        <v>14</v>
      </c>
      <c r="B30" s="33" t="s">
        <v>48</v>
      </c>
      <c r="C30" s="34" t="s">
        <v>30</v>
      </c>
      <c r="D30" s="39">
        <v>8</v>
      </c>
      <c r="E30" s="40">
        <v>35</v>
      </c>
      <c r="F30" s="83">
        <f t="shared" si="0"/>
        <v>280</v>
      </c>
      <c r="G30" s="43"/>
      <c r="H30" s="42">
        <v>41497</v>
      </c>
      <c r="I30" s="55">
        <f t="shared" si="1"/>
        <v>0.7200834135386589</v>
      </c>
      <c r="J30" s="55" t="str">
        <f t="shared" si="2"/>
        <v/>
      </c>
      <c r="K30" s="56">
        <f t="shared" si="4"/>
        <v>8978</v>
      </c>
      <c r="L30" s="42" t="s">
        <v>24</v>
      </c>
    </row>
    <row r="31" spans="1:12" x14ac:dyDescent="0.2">
      <c r="A31" s="8">
        <f t="shared" si="3"/>
        <v>15</v>
      </c>
      <c r="B31" s="32" t="s">
        <v>62</v>
      </c>
      <c r="C31" s="34" t="s">
        <v>30</v>
      </c>
      <c r="D31" s="39">
        <v>1</v>
      </c>
      <c r="E31" s="40">
        <v>35</v>
      </c>
      <c r="F31" s="83">
        <f t="shared" si="0"/>
        <v>35</v>
      </c>
      <c r="G31" s="43"/>
      <c r="H31" s="42">
        <v>41497</v>
      </c>
      <c r="I31" s="55">
        <f t="shared" si="1"/>
        <v>0.72289059993583571</v>
      </c>
      <c r="J31" s="55" t="str">
        <f t="shared" si="2"/>
        <v/>
      </c>
      <c r="K31" s="56">
        <f t="shared" si="4"/>
        <v>9013</v>
      </c>
      <c r="L31" s="42" t="s">
        <v>24</v>
      </c>
    </row>
    <row r="32" spans="1:12" x14ac:dyDescent="0.2">
      <c r="A32" s="8">
        <f t="shared" si="3"/>
        <v>16</v>
      </c>
      <c r="B32" s="33" t="s">
        <v>49</v>
      </c>
      <c r="C32" s="34" t="s">
        <v>30</v>
      </c>
      <c r="D32" s="39">
        <v>8</v>
      </c>
      <c r="E32" s="40">
        <v>35</v>
      </c>
      <c r="F32" s="83">
        <f t="shared" si="0"/>
        <v>280</v>
      </c>
      <c r="G32" s="43"/>
      <c r="H32" s="42">
        <v>41499</v>
      </c>
      <c r="I32" s="55">
        <f t="shared" si="1"/>
        <v>0.74534809111324984</v>
      </c>
      <c r="J32" s="55" t="str">
        <f t="shared" si="2"/>
        <v/>
      </c>
      <c r="K32" s="56">
        <f t="shared" si="4"/>
        <v>9293</v>
      </c>
      <c r="L32" s="42" t="s">
        <v>24</v>
      </c>
    </row>
    <row r="33" spans="1:12" x14ac:dyDescent="0.2">
      <c r="A33" s="8">
        <f t="shared" si="3"/>
        <v>17</v>
      </c>
      <c r="B33" s="33" t="s">
        <v>50</v>
      </c>
      <c r="C33" s="34" t="s">
        <v>30</v>
      </c>
      <c r="D33" s="39">
        <v>1</v>
      </c>
      <c r="E33" s="40">
        <v>35</v>
      </c>
      <c r="F33" s="83">
        <f t="shared" si="0"/>
        <v>35</v>
      </c>
      <c r="G33" s="43"/>
      <c r="H33" s="42">
        <v>41499</v>
      </c>
      <c r="I33" s="55">
        <f t="shared" si="1"/>
        <v>0.74815527751042665</v>
      </c>
      <c r="J33" s="55" t="str">
        <f t="shared" si="2"/>
        <v/>
      </c>
      <c r="K33" s="56">
        <f t="shared" si="4"/>
        <v>9328</v>
      </c>
      <c r="L33" s="42" t="s">
        <v>24</v>
      </c>
    </row>
    <row r="34" spans="1:12" x14ac:dyDescent="0.2">
      <c r="A34" s="8">
        <f t="shared" si="3"/>
        <v>18</v>
      </c>
      <c r="B34" s="33" t="s">
        <v>51</v>
      </c>
      <c r="C34" s="34" t="s">
        <v>30</v>
      </c>
      <c r="D34" s="39">
        <v>40</v>
      </c>
      <c r="E34" s="40">
        <v>35</v>
      </c>
      <c r="F34" s="83">
        <f t="shared" si="0"/>
        <v>1400</v>
      </c>
      <c r="G34" s="43"/>
      <c r="H34" s="42">
        <v>41511</v>
      </c>
      <c r="I34" s="55">
        <f t="shared" si="1"/>
        <v>0.86044273339749755</v>
      </c>
      <c r="J34" s="55" t="str">
        <f t="shared" si="2"/>
        <v/>
      </c>
      <c r="K34" s="56">
        <f t="shared" si="4"/>
        <v>10728</v>
      </c>
      <c r="L34" s="42" t="s">
        <v>24</v>
      </c>
    </row>
    <row r="35" spans="1:12" x14ac:dyDescent="0.2">
      <c r="A35" s="8">
        <f t="shared" si="3"/>
        <v>19</v>
      </c>
      <c r="B35" s="33" t="s">
        <v>55</v>
      </c>
      <c r="C35" s="34" t="s">
        <v>31</v>
      </c>
      <c r="D35" s="39">
        <v>16</v>
      </c>
      <c r="E35" s="40">
        <v>65</v>
      </c>
      <c r="F35" s="83">
        <f t="shared" si="0"/>
        <v>1040</v>
      </c>
      <c r="G35" s="43"/>
      <c r="H35" s="42">
        <v>41513</v>
      </c>
      <c r="I35" s="55">
        <f t="shared" si="1"/>
        <v>0.9438562720564645</v>
      </c>
      <c r="J35" s="55" t="str">
        <f t="shared" si="2"/>
        <v/>
      </c>
      <c r="K35" s="56">
        <f t="shared" si="4"/>
        <v>11768</v>
      </c>
      <c r="L35" s="42" t="s">
        <v>24</v>
      </c>
    </row>
    <row r="36" spans="1:12" x14ac:dyDescent="0.2">
      <c r="A36" s="8">
        <f t="shared" si="3"/>
        <v>20</v>
      </c>
      <c r="B36" s="33" t="s">
        <v>56</v>
      </c>
      <c r="C36" s="34" t="s">
        <v>30</v>
      </c>
      <c r="D36" s="39">
        <v>16</v>
      </c>
      <c r="E36" s="40">
        <v>35</v>
      </c>
      <c r="F36" s="83">
        <f t="shared" si="0"/>
        <v>560</v>
      </c>
      <c r="G36" s="43"/>
      <c r="H36" s="42">
        <v>41517</v>
      </c>
      <c r="I36" s="55">
        <f t="shared" si="1"/>
        <v>0.98877125441129288</v>
      </c>
      <c r="J36" s="55" t="str">
        <f t="shared" si="2"/>
        <v/>
      </c>
      <c r="K36" s="56">
        <f t="shared" si="4"/>
        <v>12328</v>
      </c>
      <c r="L36" s="42" t="s">
        <v>24</v>
      </c>
    </row>
    <row r="37" spans="1:12" x14ac:dyDescent="0.2">
      <c r="A37" s="8">
        <f t="shared" si="3"/>
        <v>21</v>
      </c>
      <c r="B37" s="33" t="s">
        <v>52</v>
      </c>
      <c r="C37" s="34" t="s">
        <v>30</v>
      </c>
      <c r="D37" s="39">
        <v>4</v>
      </c>
      <c r="E37" s="40">
        <v>35</v>
      </c>
      <c r="F37" s="83">
        <f t="shared" si="0"/>
        <v>140</v>
      </c>
      <c r="G37" s="43"/>
      <c r="H37" s="42">
        <v>41519</v>
      </c>
      <c r="I37" s="55">
        <f t="shared" si="1"/>
        <v>1</v>
      </c>
      <c r="J37" s="55" t="str">
        <f t="shared" si="2"/>
        <v/>
      </c>
      <c r="K37" s="56">
        <f t="shared" si="4"/>
        <v>12468</v>
      </c>
      <c r="L37" s="42" t="s">
        <v>24</v>
      </c>
    </row>
    <row r="38" spans="1:12" x14ac:dyDescent="0.2">
      <c r="A38" s="8">
        <f t="shared" si="3"/>
        <v>22</v>
      </c>
      <c r="B38" s="32"/>
      <c r="C38" s="34"/>
      <c r="D38" s="39"/>
      <c r="E38" s="40"/>
      <c r="F38" s="83">
        <f t="shared" si="0"/>
        <v>0</v>
      </c>
      <c r="G38" s="43"/>
      <c r="H38" s="42"/>
      <c r="I38" s="55" t="str">
        <f t="shared" si="1"/>
        <v/>
      </c>
      <c r="J38" s="55" t="str">
        <f t="shared" si="2"/>
        <v/>
      </c>
      <c r="K38" s="56">
        <f t="shared" si="4"/>
        <v>12468</v>
      </c>
      <c r="L38" s="42" t="s">
        <v>24</v>
      </c>
    </row>
    <row r="39" spans="1:12" x14ac:dyDescent="0.2">
      <c r="A39" s="8">
        <f t="shared" si="3"/>
        <v>23</v>
      </c>
      <c r="B39" s="32" t="s">
        <v>24</v>
      </c>
      <c r="C39" s="34"/>
      <c r="D39" s="39"/>
      <c r="E39" s="40"/>
      <c r="F39" s="83">
        <f t="shared" si="0"/>
        <v>0</v>
      </c>
      <c r="G39" s="43"/>
      <c r="H39" s="42"/>
      <c r="I39" s="55" t="str">
        <f t="shared" si="1"/>
        <v/>
      </c>
      <c r="J39" s="55" t="str">
        <f t="shared" si="2"/>
        <v/>
      </c>
      <c r="K39" s="56">
        <f t="shared" si="4"/>
        <v>12468</v>
      </c>
      <c r="L39" s="42" t="s">
        <v>24</v>
      </c>
    </row>
    <row r="40" spans="1:12" x14ac:dyDescent="0.2">
      <c r="A40" s="8">
        <f t="shared" si="3"/>
        <v>24</v>
      </c>
      <c r="B40" s="32"/>
      <c r="C40" s="34"/>
      <c r="D40" s="39"/>
      <c r="E40" s="40"/>
      <c r="F40" s="83">
        <f t="shared" si="0"/>
        <v>0</v>
      </c>
      <c r="G40" s="43"/>
      <c r="H40" s="42"/>
      <c r="I40" s="55" t="str">
        <f t="shared" si="1"/>
        <v/>
      </c>
      <c r="J40" s="55" t="str">
        <f t="shared" si="2"/>
        <v/>
      </c>
      <c r="K40" s="56">
        <f t="shared" si="4"/>
        <v>12468</v>
      </c>
      <c r="L40" s="42" t="s">
        <v>24</v>
      </c>
    </row>
    <row r="41" spans="1:12" x14ac:dyDescent="0.2">
      <c r="A41" s="8">
        <f t="shared" si="3"/>
        <v>25</v>
      </c>
      <c r="B41" s="33"/>
      <c r="C41" s="34"/>
      <c r="D41" s="39"/>
      <c r="E41" s="40"/>
      <c r="F41" s="83">
        <f t="shared" si="0"/>
        <v>0</v>
      </c>
      <c r="G41" s="43"/>
      <c r="H41" s="42"/>
      <c r="I41" s="55" t="str">
        <f t="shared" si="1"/>
        <v/>
      </c>
      <c r="J41" s="55" t="str">
        <f t="shared" si="2"/>
        <v/>
      </c>
      <c r="K41" s="56">
        <f t="shared" si="4"/>
        <v>12468</v>
      </c>
      <c r="L41" s="42" t="s">
        <v>24</v>
      </c>
    </row>
    <row r="42" spans="1:12" x14ac:dyDescent="0.2">
      <c r="A42" s="8">
        <f t="shared" si="3"/>
        <v>26</v>
      </c>
      <c r="B42" s="32"/>
      <c r="C42" s="34"/>
      <c r="D42" s="39"/>
      <c r="E42" s="40"/>
      <c r="F42" s="83">
        <f t="shared" si="0"/>
        <v>0</v>
      </c>
      <c r="G42" s="43"/>
      <c r="H42" s="42"/>
      <c r="I42" s="55" t="str">
        <f t="shared" si="1"/>
        <v/>
      </c>
      <c r="J42" s="55" t="str">
        <f t="shared" si="2"/>
        <v/>
      </c>
      <c r="K42" s="56">
        <f t="shared" si="4"/>
        <v>12468</v>
      </c>
      <c r="L42" s="42" t="s">
        <v>24</v>
      </c>
    </row>
    <row r="43" spans="1:12" x14ac:dyDescent="0.2">
      <c r="A43" s="8">
        <f t="shared" si="3"/>
        <v>27</v>
      </c>
      <c r="B43" s="33" t="s">
        <v>24</v>
      </c>
      <c r="C43" s="34"/>
      <c r="D43" s="39"/>
      <c r="E43" s="40"/>
      <c r="F43" s="83">
        <f t="shared" si="0"/>
        <v>0</v>
      </c>
      <c r="G43" s="43"/>
      <c r="H43" s="42"/>
      <c r="I43" s="55" t="str">
        <f t="shared" si="1"/>
        <v/>
      </c>
      <c r="J43" s="55" t="str">
        <f t="shared" si="2"/>
        <v/>
      </c>
      <c r="K43" s="56">
        <f t="shared" si="4"/>
        <v>12468</v>
      </c>
      <c r="L43" s="42" t="s">
        <v>24</v>
      </c>
    </row>
    <row r="44" spans="1:12" x14ac:dyDescent="0.2">
      <c r="A44" s="8">
        <f t="shared" si="3"/>
        <v>28</v>
      </c>
      <c r="B44" s="33" t="s">
        <v>24</v>
      </c>
      <c r="C44" s="34"/>
      <c r="D44" s="39"/>
      <c r="E44" s="40"/>
      <c r="F44" s="83">
        <f t="shared" si="0"/>
        <v>0</v>
      </c>
      <c r="G44" s="43"/>
      <c r="H44" s="42"/>
      <c r="I44" s="55" t="str">
        <f t="shared" si="1"/>
        <v/>
      </c>
      <c r="J44" s="55" t="str">
        <f t="shared" si="2"/>
        <v/>
      </c>
      <c r="K44" s="56">
        <f t="shared" si="4"/>
        <v>12468</v>
      </c>
      <c r="L44" s="42" t="s">
        <v>24</v>
      </c>
    </row>
    <row r="45" spans="1:12" x14ac:dyDescent="0.2">
      <c r="A45" s="8">
        <f t="shared" si="3"/>
        <v>29</v>
      </c>
      <c r="B45" s="33" t="s">
        <v>24</v>
      </c>
      <c r="C45" s="34"/>
      <c r="D45" s="39"/>
      <c r="E45" s="40"/>
      <c r="F45" s="83">
        <f t="shared" si="0"/>
        <v>0</v>
      </c>
      <c r="G45" s="43"/>
      <c r="H45" s="42"/>
      <c r="I45" s="55" t="str">
        <f t="shared" si="1"/>
        <v/>
      </c>
      <c r="J45" s="55" t="str">
        <f t="shared" si="2"/>
        <v/>
      </c>
      <c r="K45" s="56">
        <f t="shared" si="4"/>
        <v>12468</v>
      </c>
      <c r="L45" s="42" t="s">
        <v>24</v>
      </c>
    </row>
    <row r="46" spans="1:12" x14ac:dyDescent="0.2">
      <c r="A46" s="8">
        <f t="shared" si="3"/>
        <v>30</v>
      </c>
      <c r="B46" s="33" t="s">
        <v>24</v>
      </c>
      <c r="C46" s="34"/>
      <c r="D46" s="39"/>
      <c r="E46" s="40"/>
      <c r="F46" s="83">
        <f t="shared" si="0"/>
        <v>0</v>
      </c>
      <c r="G46" s="43"/>
      <c r="H46" s="42"/>
      <c r="I46" s="55" t="str">
        <f t="shared" si="1"/>
        <v/>
      </c>
      <c r="J46" s="55" t="str">
        <f t="shared" si="2"/>
        <v/>
      </c>
      <c r="K46" s="56">
        <f t="shared" si="4"/>
        <v>12468</v>
      </c>
      <c r="L46" s="42" t="s">
        <v>24</v>
      </c>
    </row>
    <row r="47" spans="1:12" x14ac:dyDescent="0.2">
      <c r="A47" s="8">
        <f t="shared" si="3"/>
        <v>31</v>
      </c>
      <c r="B47" s="33" t="s">
        <v>24</v>
      </c>
      <c r="C47" s="34"/>
      <c r="D47" s="39"/>
      <c r="E47" s="40"/>
      <c r="F47" s="83">
        <f t="shared" si="0"/>
        <v>0</v>
      </c>
      <c r="G47" s="43"/>
      <c r="H47" s="42"/>
      <c r="I47" s="55" t="str">
        <f t="shared" si="1"/>
        <v/>
      </c>
      <c r="J47" s="55" t="str">
        <f t="shared" si="2"/>
        <v/>
      </c>
      <c r="K47" s="56">
        <f t="shared" si="4"/>
        <v>12468</v>
      </c>
      <c r="L47" s="42" t="s">
        <v>24</v>
      </c>
    </row>
    <row r="48" spans="1:12" x14ac:dyDescent="0.2">
      <c r="A48" s="8">
        <f t="shared" si="3"/>
        <v>32</v>
      </c>
      <c r="B48" s="33" t="s">
        <v>24</v>
      </c>
      <c r="C48" s="34"/>
      <c r="D48" s="39"/>
      <c r="E48" s="40"/>
      <c r="F48" s="83">
        <f t="shared" si="0"/>
        <v>0</v>
      </c>
      <c r="G48" s="43"/>
      <c r="H48" s="42"/>
      <c r="I48" s="55" t="str">
        <f t="shared" si="1"/>
        <v/>
      </c>
      <c r="J48" s="55" t="str">
        <f t="shared" si="2"/>
        <v/>
      </c>
      <c r="K48" s="56">
        <f t="shared" si="4"/>
        <v>12468</v>
      </c>
      <c r="L48" s="42" t="s">
        <v>24</v>
      </c>
    </row>
    <row r="49" spans="1:12" x14ac:dyDescent="0.2">
      <c r="A49" s="8">
        <f t="shared" si="3"/>
        <v>33</v>
      </c>
      <c r="B49" s="33" t="s">
        <v>24</v>
      </c>
      <c r="C49" s="34"/>
      <c r="D49" s="39"/>
      <c r="E49" s="40"/>
      <c r="F49" s="83">
        <f t="shared" si="0"/>
        <v>0</v>
      </c>
      <c r="G49" s="43"/>
      <c r="H49" s="42"/>
      <c r="I49" s="55" t="str">
        <f t="shared" si="1"/>
        <v/>
      </c>
      <c r="J49" s="55" t="str">
        <f t="shared" si="2"/>
        <v/>
      </c>
      <c r="K49" s="56">
        <f t="shared" si="4"/>
        <v>12468</v>
      </c>
      <c r="L49" s="42" t="s">
        <v>24</v>
      </c>
    </row>
    <row r="50" spans="1:12" x14ac:dyDescent="0.2">
      <c r="A50" s="8">
        <f t="shared" si="3"/>
        <v>34</v>
      </c>
      <c r="B50" s="33" t="s">
        <v>24</v>
      </c>
      <c r="C50" s="34"/>
      <c r="D50" s="39"/>
      <c r="E50" s="40"/>
      <c r="F50" s="83">
        <f t="shared" si="0"/>
        <v>0</v>
      </c>
      <c r="G50" s="43"/>
      <c r="H50" s="42"/>
      <c r="I50" s="55" t="str">
        <f t="shared" si="1"/>
        <v/>
      </c>
      <c r="J50" s="55" t="str">
        <f t="shared" si="2"/>
        <v/>
      </c>
      <c r="K50" s="56">
        <f t="shared" si="4"/>
        <v>12468</v>
      </c>
      <c r="L50" s="42" t="s">
        <v>24</v>
      </c>
    </row>
    <row r="51" spans="1:12" x14ac:dyDescent="0.2">
      <c r="A51" s="8">
        <f t="shared" si="3"/>
        <v>35</v>
      </c>
      <c r="B51" s="32" t="s">
        <v>24</v>
      </c>
      <c r="C51" s="34"/>
      <c r="D51" s="39"/>
      <c r="E51" s="40"/>
      <c r="F51" s="83">
        <f t="shared" si="0"/>
        <v>0</v>
      </c>
      <c r="G51" s="43"/>
      <c r="H51" s="42"/>
      <c r="I51" s="55" t="str">
        <f t="shared" si="1"/>
        <v/>
      </c>
      <c r="J51" s="55" t="str">
        <f t="shared" si="2"/>
        <v/>
      </c>
      <c r="K51" s="56">
        <f t="shared" si="4"/>
        <v>12468</v>
      </c>
      <c r="L51" s="42" t="s">
        <v>24</v>
      </c>
    </row>
    <row r="52" spans="1:12" x14ac:dyDescent="0.2">
      <c r="A52" s="8">
        <f t="shared" si="3"/>
        <v>36</v>
      </c>
      <c r="B52" s="32" t="s">
        <v>24</v>
      </c>
      <c r="C52" s="34"/>
      <c r="D52" s="39"/>
      <c r="E52" s="40"/>
      <c r="F52" s="83">
        <f t="shared" si="0"/>
        <v>0</v>
      </c>
      <c r="G52" s="43"/>
      <c r="H52" s="42"/>
      <c r="I52" s="55" t="str">
        <f t="shared" si="1"/>
        <v/>
      </c>
      <c r="J52" s="55" t="str">
        <f t="shared" si="2"/>
        <v/>
      </c>
      <c r="K52" s="56">
        <f t="shared" si="4"/>
        <v>12468</v>
      </c>
      <c r="L52" s="42" t="s">
        <v>24</v>
      </c>
    </row>
    <row r="53" spans="1:12" x14ac:dyDescent="0.2">
      <c r="A53" s="8">
        <f t="shared" si="3"/>
        <v>37</v>
      </c>
      <c r="B53" s="32" t="s">
        <v>24</v>
      </c>
      <c r="C53" s="34"/>
      <c r="D53" s="39"/>
      <c r="E53" s="40"/>
      <c r="F53" s="83">
        <f t="shared" si="0"/>
        <v>0</v>
      </c>
      <c r="G53" s="43"/>
      <c r="H53" s="42"/>
      <c r="I53" s="55" t="str">
        <f t="shared" si="1"/>
        <v/>
      </c>
      <c r="J53" s="55" t="str">
        <f t="shared" si="2"/>
        <v/>
      </c>
      <c r="K53" s="56">
        <f t="shared" si="4"/>
        <v>12468</v>
      </c>
      <c r="L53" s="42" t="s">
        <v>24</v>
      </c>
    </row>
    <row r="54" spans="1:12" x14ac:dyDescent="0.2">
      <c r="A54" s="8">
        <f t="shared" si="3"/>
        <v>38</v>
      </c>
      <c r="B54" s="32" t="s">
        <v>24</v>
      </c>
      <c r="C54" s="34"/>
      <c r="D54" s="39"/>
      <c r="E54" s="40"/>
      <c r="F54" s="83">
        <f t="shared" si="0"/>
        <v>0</v>
      </c>
      <c r="G54" s="43"/>
      <c r="H54" s="42"/>
      <c r="I54" s="55" t="str">
        <f t="shared" si="1"/>
        <v/>
      </c>
      <c r="J54" s="55" t="str">
        <f t="shared" si="2"/>
        <v/>
      </c>
      <c r="K54" s="56">
        <f t="shared" si="4"/>
        <v>12468</v>
      </c>
      <c r="L54" s="42" t="s">
        <v>24</v>
      </c>
    </row>
    <row r="55" spans="1:12" x14ac:dyDescent="0.2">
      <c r="A55" s="8">
        <f t="shared" si="3"/>
        <v>39</v>
      </c>
      <c r="B55" s="32" t="s">
        <v>24</v>
      </c>
      <c r="C55" s="34"/>
      <c r="D55" s="39"/>
      <c r="E55" s="40"/>
      <c r="F55" s="83">
        <f t="shared" si="0"/>
        <v>0</v>
      </c>
      <c r="G55" s="43"/>
      <c r="H55" s="42"/>
      <c r="I55" s="55" t="str">
        <f t="shared" si="1"/>
        <v/>
      </c>
      <c r="J55" s="55" t="str">
        <f t="shared" si="2"/>
        <v/>
      </c>
      <c r="K55" s="56">
        <f t="shared" si="4"/>
        <v>12468</v>
      </c>
      <c r="L55" s="42" t="s">
        <v>24</v>
      </c>
    </row>
    <row r="56" spans="1:12" x14ac:dyDescent="0.2">
      <c r="A56" s="8">
        <f t="shared" si="3"/>
        <v>40</v>
      </c>
      <c r="B56" s="32" t="s">
        <v>24</v>
      </c>
      <c r="C56" s="34"/>
      <c r="D56" s="39"/>
      <c r="E56" s="40"/>
      <c r="F56" s="83">
        <f t="shared" si="0"/>
        <v>0</v>
      </c>
      <c r="G56" s="43"/>
      <c r="H56" s="42"/>
      <c r="I56" s="55" t="str">
        <f t="shared" si="1"/>
        <v/>
      </c>
      <c r="J56" s="55" t="str">
        <f t="shared" si="2"/>
        <v/>
      </c>
      <c r="K56" s="56">
        <f t="shared" si="4"/>
        <v>12468</v>
      </c>
      <c r="L56" s="42" t="s">
        <v>24</v>
      </c>
    </row>
    <row r="57" spans="1:12" x14ac:dyDescent="0.2">
      <c r="A57" s="8">
        <f t="shared" si="3"/>
        <v>41</v>
      </c>
      <c r="B57" s="32" t="s">
        <v>24</v>
      </c>
      <c r="C57" s="34"/>
      <c r="D57" s="39"/>
      <c r="E57" s="40"/>
      <c r="F57" s="83">
        <f t="shared" si="0"/>
        <v>0</v>
      </c>
      <c r="G57" s="43"/>
      <c r="H57" s="42"/>
      <c r="I57" s="55" t="str">
        <f t="shared" si="1"/>
        <v/>
      </c>
      <c r="J57" s="55" t="str">
        <f t="shared" si="2"/>
        <v/>
      </c>
      <c r="K57" s="56">
        <f t="shared" si="4"/>
        <v>12468</v>
      </c>
      <c r="L57" s="42" t="s">
        <v>24</v>
      </c>
    </row>
    <row r="58" spans="1:12" x14ac:dyDescent="0.2">
      <c r="A58" s="8">
        <f t="shared" si="3"/>
        <v>42</v>
      </c>
      <c r="B58" s="32" t="s">
        <v>24</v>
      </c>
      <c r="C58" s="34"/>
      <c r="D58" s="39"/>
      <c r="E58" s="40"/>
      <c r="F58" s="83">
        <f t="shared" si="0"/>
        <v>0</v>
      </c>
      <c r="G58" s="43"/>
      <c r="H58" s="42"/>
      <c r="I58" s="55" t="str">
        <f t="shared" si="1"/>
        <v/>
      </c>
      <c r="J58" s="55" t="str">
        <f t="shared" si="2"/>
        <v/>
      </c>
      <c r="K58" s="56">
        <f t="shared" si="4"/>
        <v>12468</v>
      </c>
      <c r="L58" s="42" t="s">
        <v>24</v>
      </c>
    </row>
    <row r="59" spans="1:12" x14ac:dyDescent="0.2">
      <c r="A59" s="8">
        <f t="shared" si="3"/>
        <v>43</v>
      </c>
      <c r="B59" s="32" t="s">
        <v>24</v>
      </c>
      <c r="C59" s="34"/>
      <c r="D59" s="39"/>
      <c r="E59" s="40"/>
      <c r="F59" s="83">
        <f t="shared" si="0"/>
        <v>0</v>
      </c>
      <c r="G59" s="43"/>
      <c r="H59" s="42"/>
      <c r="I59" s="55" t="str">
        <f t="shared" si="1"/>
        <v/>
      </c>
      <c r="J59" s="55" t="str">
        <f t="shared" si="2"/>
        <v/>
      </c>
      <c r="K59" s="56">
        <f t="shared" si="4"/>
        <v>12468</v>
      </c>
      <c r="L59" s="42" t="s">
        <v>24</v>
      </c>
    </row>
    <row r="60" spans="1:12" x14ac:dyDescent="0.2">
      <c r="A60" s="8">
        <f t="shared" si="3"/>
        <v>44</v>
      </c>
      <c r="B60" s="32" t="s">
        <v>24</v>
      </c>
      <c r="C60" s="34"/>
      <c r="D60" s="39"/>
      <c r="E60" s="40"/>
      <c r="F60" s="83">
        <f t="shared" si="0"/>
        <v>0</v>
      </c>
      <c r="G60" s="43"/>
      <c r="H60" s="42"/>
      <c r="I60" s="55" t="str">
        <f t="shared" si="1"/>
        <v/>
      </c>
      <c r="J60" s="55" t="str">
        <f t="shared" si="2"/>
        <v/>
      </c>
      <c r="K60" s="56">
        <f t="shared" si="4"/>
        <v>12468</v>
      </c>
      <c r="L60" s="42" t="s">
        <v>24</v>
      </c>
    </row>
    <row r="61" spans="1:12" x14ac:dyDescent="0.2">
      <c r="A61" s="8">
        <f t="shared" si="3"/>
        <v>45</v>
      </c>
      <c r="B61" s="32" t="s">
        <v>24</v>
      </c>
      <c r="C61" s="34"/>
      <c r="D61" s="39"/>
      <c r="E61" s="40"/>
      <c r="F61" s="83">
        <f t="shared" si="0"/>
        <v>0</v>
      </c>
      <c r="G61" s="43"/>
      <c r="H61" s="42"/>
      <c r="I61" s="55" t="str">
        <f t="shared" si="1"/>
        <v/>
      </c>
      <c r="J61" s="55" t="str">
        <f t="shared" si="2"/>
        <v/>
      </c>
      <c r="K61" s="56">
        <f t="shared" si="4"/>
        <v>12468</v>
      </c>
      <c r="L61" s="42" t="s">
        <v>24</v>
      </c>
    </row>
    <row r="62" spans="1:12" x14ac:dyDescent="0.2">
      <c r="A62" s="8">
        <f t="shared" si="3"/>
        <v>46</v>
      </c>
      <c r="B62" s="32" t="s">
        <v>24</v>
      </c>
      <c r="C62" s="34"/>
      <c r="D62" s="39"/>
      <c r="E62" s="40"/>
      <c r="F62" s="83">
        <f t="shared" si="0"/>
        <v>0</v>
      </c>
      <c r="G62" s="43"/>
      <c r="H62" s="42"/>
      <c r="I62" s="55" t="str">
        <f t="shared" si="1"/>
        <v/>
      </c>
      <c r="J62" s="55" t="str">
        <f t="shared" si="2"/>
        <v/>
      </c>
      <c r="K62" s="56">
        <f t="shared" si="4"/>
        <v>12468</v>
      </c>
      <c r="L62" s="42" t="s">
        <v>24</v>
      </c>
    </row>
    <row r="63" spans="1:12" x14ac:dyDescent="0.2">
      <c r="A63" s="8">
        <f t="shared" si="3"/>
        <v>47</v>
      </c>
      <c r="B63" s="32" t="s">
        <v>24</v>
      </c>
      <c r="C63" s="34"/>
      <c r="D63" s="39"/>
      <c r="E63" s="40"/>
      <c r="F63" s="83">
        <f t="shared" si="0"/>
        <v>0</v>
      </c>
      <c r="G63" s="43"/>
      <c r="H63" s="42"/>
      <c r="I63" s="55" t="str">
        <f t="shared" si="1"/>
        <v/>
      </c>
      <c r="J63" s="55" t="str">
        <f t="shared" si="2"/>
        <v/>
      </c>
      <c r="K63" s="56">
        <f t="shared" si="4"/>
        <v>12468</v>
      </c>
      <c r="L63" s="42" t="s">
        <v>24</v>
      </c>
    </row>
    <row r="64" spans="1:12" x14ac:dyDescent="0.2">
      <c r="A64" s="8">
        <f t="shared" si="3"/>
        <v>48</v>
      </c>
      <c r="B64" s="32" t="s">
        <v>24</v>
      </c>
      <c r="C64" s="34"/>
      <c r="D64" s="39"/>
      <c r="E64" s="40"/>
      <c r="F64" s="83">
        <f t="shared" si="0"/>
        <v>0</v>
      </c>
      <c r="G64" s="43"/>
      <c r="H64" s="42"/>
      <c r="I64" s="55" t="str">
        <f t="shared" si="1"/>
        <v/>
      </c>
      <c r="J64" s="55" t="str">
        <f t="shared" si="2"/>
        <v/>
      </c>
      <c r="K64" s="56">
        <f t="shared" si="4"/>
        <v>12468</v>
      </c>
      <c r="L64" s="42" t="s">
        <v>24</v>
      </c>
    </row>
    <row r="65" spans="1:28" x14ac:dyDescent="0.2">
      <c r="A65" s="8">
        <f t="shared" si="3"/>
        <v>49</v>
      </c>
      <c r="B65" s="32" t="s">
        <v>24</v>
      </c>
      <c r="C65" s="34"/>
      <c r="D65" s="39"/>
      <c r="E65" s="40"/>
      <c r="F65" s="83">
        <f t="shared" si="0"/>
        <v>0</v>
      </c>
      <c r="G65" s="43"/>
      <c r="H65" s="42"/>
      <c r="I65" s="55" t="str">
        <f t="shared" si="1"/>
        <v/>
      </c>
      <c r="J65" s="55" t="str">
        <f t="shared" si="2"/>
        <v/>
      </c>
      <c r="K65" s="56">
        <f t="shared" si="4"/>
        <v>12468</v>
      </c>
      <c r="L65" s="42" t="s">
        <v>24</v>
      </c>
    </row>
    <row r="66" spans="1:28" x14ac:dyDescent="0.2">
      <c r="A66" s="8">
        <f t="shared" si="3"/>
        <v>50</v>
      </c>
      <c r="B66" s="32" t="s">
        <v>24</v>
      </c>
      <c r="C66" s="34"/>
      <c r="D66" s="39"/>
      <c r="E66" s="40"/>
      <c r="F66" s="83">
        <f t="shared" si="0"/>
        <v>0</v>
      </c>
      <c r="G66" s="43"/>
      <c r="H66" s="42"/>
      <c r="I66" s="55" t="str">
        <f t="shared" si="1"/>
        <v/>
      </c>
      <c r="J66" s="55" t="str">
        <f t="shared" si="2"/>
        <v/>
      </c>
      <c r="K66" s="56">
        <f t="shared" si="4"/>
        <v>12468</v>
      </c>
      <c r="L66" s="42" t="s">
        <v>24</v>
      </c>
    </row>
    <row r="67" spans="1:28" x14ac:dyDescent="0.2">
      <c r="A67" s="2"/>
      <c r="B67" s="10"/>
      <c r="C67" s="10" t="s">
        <v>23</v>
      </c>
      <c r="D67" s="26">
        <f>SUM(D17:D66)</f>
        <v>216</v>
      </c>
      <c r="E67" s="16"/>
      <c r="F67" s="7">
        <f>SUM(F17:F66)</f>
        <v>12468</v>
      </c>
      <c r="G67" s="11"/>
      <c r="H67" s="11"/>
      <c r="I67" s="9"/>
      <c r="J67" s="12"/>
      <c r="K67" s="3"/>
      <c r="L67" s="3"/>
    </row>
    <row r="68" spans="1:28" x14ac:dyDescent="0.2">
      <c r="A68" s="2"/>
      <c r="B68" s="3"/>
      <c r="C68" s="3"/>
      <c r="D68" s="13"/>
      <c r="E68" s="15"/>
      <c r="F68" s="15"/>
      <c r="G68" s="2"/>
      <c r="H68" s="2"/>
      <c r="I68" s="3"/>
      <c r="J68" s="3"/>
      <c r="K68" s="3"/>
      <c r="L68" s="3"/>
    </row>
    <row r="69" spans="1:28" x14ac:dyDescent="0.2">
      <c r="N69" s="19"/>
      <c r="O69" s="20"/>
      <c r="P69" s="20"/>
      <c r="Q69" s="20"/>
      <c r="R69" s="20"/>
      <c r="S69" s="20"/>
      <c r="T69" s="20"/>
      <c r="U69" s="20"/>
      <c r="V69" s="20"/>
      <c r="W69" s="20"/>
      <c r="X69" s="20"/>
      <c r="Y69" s="20"/>
      <c r="Z69" s="20"/>
      <c r="AA69" s="20"/>
      <c r="AB69" s="20"/>
    </row>
  </sheetData>
  <sheetProtection algorithmName="SHA-512" hashValue="gajnGVg2jubeiCHusBiyNxeFjfXYV+T06aqscHbHpB6HG/r/sYF+8zE9d5x4DmLaf5pJxvXyomld8QnRI6J15Q==" saltValue="Tcl8LFrNTjNRNWUxoepPVA==" spinCount="100000" sheet="1" objects="1" scenarios="1"/>
  <pageMargins left="0.7" right="0.7" top="0.75" bottom="0.75" header="0.3" footer="0.3"/>
  <pageSetup orientation="portrait"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9"/>
  <sheetViews>
    <sheetView showGridLines="0" workbookViewId="0">
      <selection activeCell="B3" sqref="B3"/>
    </sheetView>
  </sheetViews>
  <sheetFormatPr defaultRowHeight="12.75" x14ac:dyDescent="0.2"/>
  <cols>
    <col min="1" max="1" width="5" style="4" customWidth="1"/>
    <col min="2" max="2" width="52.140625" style="4" customWidth="1"/>
    <col min="3" max="3" width="15.5703125" style="4" customWidth="1"/>
    <col min="4" max="4" width="8.42578125" style="14" customWidth="1"/>
    <col min="5" max="5" width="12.7109375" style="17" customWidth="1"/>
    <col min="6" max="6" width="9.85546875" style="17" bestFit="1" customWidth="1"/>
    <col min="7" max="7" width="9.28515625" style="4" bestFit="1" customWidth="1"/>
    <col min="8" max="8" width="9.7109375" style="4" bestFit="1" customWidth="1"/>
    <col min="9" max="10" width="9.28515625" style="4" bestFit="1" customWidth="1"/>
    <col min="11" max="11" width="9.28515625" style="18" bestFit="1" customWidth="1"/>
    <col min="12" max="12" width="9.7109375" style="4" bestFit="1" customWidth="1"/>
    <col min="13" max="14" width="9.140625" style="18"/>
    <col min="15" max="16384" width="9.140625" style="4"/>
  </cols>
  <sheetData>
    <row r="1" spans="1:15" x14ac:dyDescent="0.2">
      <c r="A1" s="37"/>
      <c r="B1" s="57"/>
      <c r="C1" s="37"/>
      <c r="D1" s="58"/>
      <c r="E1" s="59"/>
      <c r="F1" s="59"/>
      <c r="G1" s="37"/>
      <c r="H1" s="37"/>
      <c r="I1" s="37"/>
      <c r="J1" s="37"/>
      <c r="K1" s="60"/>
      <c r="L1" s="37"/>
    </row>
    <row r="2" spans="1:15" ht="15.75" x14ac:dyDescent="0.25">
      <c r="A2" s="57"/>
      <c r="B2" s="61" t="s">
        <v>40</v>
      </c>
      <c r="C2" s="61"/>
      <c r="D2" s="62"/>
      <c r="E2" s="63"/>
      <c r="F2" s="61"/>
      <c r="G2" s="64"/>
      <c r="H2" s="57"/>
      <c r="I2" s="57"/>
      <c r="J2" s="57"/>
      <c r="K2" s="65"/>
      <c r="L2" s="57"/>
    </row>
    <row r="3" spans="1:15" s="24" customFormat="1" ht="50.1" customHeight="1" x14ac:dyDescent="0.2">
      <c r="A3" s="66"/>
      <c r="B3" s="31" t="s">
        <v>32</v>
      </c>
      <c r="C3" s="67"/>
      <c r="D3" s="62"/>
      <c r="E3" s="68"/>
      <c r="F3" s="68"/>
      <c r="G3" s="67"/>
      <c r="H3" s="67"/>
      <c r="I3" s="67"/>
      <c r="J3" s="67"/>
      <c r="K3" s="69"/>
      <c r="L3" s="67"/>
    </row>
    <row r="4" spans="1:15" x14ac:dyDescent="0.2">
      <c r="A4" s="70"/>
      <c r="B4" s="70"/>
      <c r="C4" s="57"/>
      <c r="D4" s="62"/>
      <c r="E4" s="68"/>
      <c r="F4" s="68"/>
      <c r="G4" s="57"/>
      <c r="H4" s="57"/>
      <c r="I4" s="57"/>
      <c r="J4" s="57"/>
      <c r="K4" s="65"/>
      <c r="L4" s="57"/>
    </row>
    <row r="5" spans="1:15" x14ac:dyDescent="0.2">
      <c r="A5" s="70"/>
      <c r="B5" s="71" t="s">
        <v>2</v>
      </c>
      <c r="C5" s="57"/>
      <c r="D5" s="62"/>
      <c r="E5" s="72"/>
      <c r="F5" s="68"/>
      <c r="G5" s="57"/>
      <c r="H5" s="57"/>
      <c r="I5" s="57"/>
      <c r="J5" s="57"/>
      <c r="K5" s="65"/>
      <c r="L5" s="57"/>
    </row>
    <row r="6" spans="1:15" x14ac:dyDescent="0.2">
      <c r="A6" s="70"/>
      <c r="B6" s="73" t="s">
        <v>3</v>
      </c>
      <c r="C6" s="44"/>
      <c r="D6" s="62"/>
      <c r="E6" s="72" t="s">
        <v>27</v>
      </c>
      <c r="F6" s="36"/>
      <c r="G6" s="57"/>
      <c r="H6" s="57"/>
      <c r="I6" s="57"/>
      <c r="J6" s="57"/>
      <c r="K6" s="65"/>
      <c r="L6" s="57"/>
    </row>
    <row r="7" spans="1:15" x14ac:dyDescent="0.2">
      <c r="A7" s="70"/>
      <c r="B7" s="73" t="s">
        <v>33</v>
      </c>
      <c r="C7" s="44"/>
      <c r="D7" s="62"/>
      <c r="E7" s="74" t="s">
        <v>53</v>
      </c>
      <c r="F7" s="35"/>
      <c r="G7" s="57"/>
      <c r="H7" s="57"/>
      <c r="I7" s="57"/>
      <c r="J7" s="57"/>
      <c r="K7" s="65"/>
      <c r="L7" s="57"/>
    </row>
    <row r="8" spans="1:15" x14ac:dyDescent="0.2">
      <c r="A8" s="70"/>
      <c r="B8" s="73" t="s">
        <v>4</v>
      </c>
      <c r="C8" s="44"/>
      <c r="D8" s="62"/>
      <c r="E8" s="68"/>
      <c r="F8" s="68"/>
      <c r="G8" s="57"/>
      <c r="H8" s="57"/>
      <c r="I8" s="57"/>
      <c r="J8" s="57"/>
      <c r="K8" s="65"/>
      <c r="L8" s="57"/>
    </row>
    <row r="9" spans="1:15" x14ac:dyDescent="0.2">
      <c r="A9" s="70"/>
      <c r="B9" s="73" t="s">
        <v>34</v>
      </c>
      <c r="C9" s="44"/>
      <c r="D9" s="62"/>
      <c r="E9" s="68"/>
      <c r="F9" s="68"/>
      <c r="G9" s="57"/>
      <c r="H9" s="57"/>
      <c r="I9" s="57"/>
      <c r="J9" s="57"/>
      <c r="K9" s="65"/>
      <c r="L9" s="57"/>
    </row>
    <row r="10" spans="1:15" x14ac:dyDescent="0.2">
      <c r="A10" s="70"/>
      <c r="B10" s="10" t="s">
        <v>65</v>
      </c>
      <c r="C10" s="111">
        <f>F67</f>
        <v>0</v>
      </c>
      <c r="D10" s="62"/>
      <c r="E10" s="75"/>
      <c r="F10" s="68"/>
      <c r="G10" s="57"/>
      <c r="H10" s="57"/>
      <c r="I10" s="57"/>
      <c r="J10" s="57"/>
      <c r="K10" s="65"/>
      <c r="L10" s="57"/>
    </row>
    <row r="11" spans="1:15" x14ac:dyDescent="0.2">
      <c r="A11" s="70"/>
      <c r="B11" s="73" t="s">
        <v>35</v>
      </c>
      <c r="C11" s="45"/>
      <c r="D11" s="62"/>
      <c r="E11" s="68"/>
      <c r="F11" s="68"/>
      <c r="G11" s="57"/>
      <c r="H11" s="57"/>
      <c r="I11" s="57"/>
      <c r="J11" s="57"/>
      <c r="K11" s="65"/>
      <c r="L11" s="57"/>
    </row>
    <row r="12" spans="1:15" x14ac:dyDescent="0.2">
      <c r="A12" s="70"/>
      <c r="B12" s="70"/>
      <c r="C12" s="57"/>
      <c r="D12" s="62"/>
      <c r="E12" s="68"/>
      <c r="F12" s="68"/>
      <c r="G12" s="57"/>
      <c r="H12" s="57"/>
      <c r="I12" s="57"/>
      <c r="J12" s="57"/>
      <c r="K12" s="65"/>
      <c r="L12" s="57"/>
    </row>
    <row r="13" spans="1:15" x14ac:dyDescent="0.2">
      <c r="A13" s="65"/>
      <c r="B13" s="65"/>
      <c r="C13" s="91" t="s">
        <v>0</v>
      </c>
      <c r="D13" s="92" t="s">
        <v>5</v>
      </c>
      <c r="E13" s="93" t="s">
        <v>6</v>
      </c>
      <c r="F13" s="76" t="s">
        <v>7</v>
      </c>
      <c r="G13" s="91" t="s">
        <v>8</v>
      </c>
      <c r="H13" s="91" t="s">
        <v>9</v>
      </c>
      <c r="I13" s="77" t="s">
        <v>11</v>
      </c>
      <c r="J13" s="77" t="s">
        <v>11</v>
      </c>
      <c r="K13" s="77" t="s">
        <v>11</v>
      </c>
      <c r="L13" s="98" t="s">
        <v>12</v>
      </c>
    </row>
    <row r="14" spans="1:15" x14ac:dyDescent="0.2">
      <c r="A14" s="65"/>
      <c r="B14" s="65"/>
      <c r="C14" s="94" t="s">
        <v>1</v>
      </c>
      <c r="D14" s="95" t="s">
        <v>13</v>
      </c>
      <c r="E14" s="96" t="s">
        <v>26</v>
      </c>
      <c r="F14" s="78" t="s">
        <v>21</v>
      </c>
      <c r="G14" s="94" t="s">
        <v>15</v>
      </c>
      <c r="H14" s="94" t="s">
        <v>15</v>
      </c>
      <c r="I14" s="79" t="s">
        <v>9</v>
      </c>
      <c r="J14" s="79" t="s">
        <v>10</v>
      </c>
      <c r="K14" s="79" t="s">
        <v>16</v>
      </c>
      <c r="L14" s="99" t="s">
        <v>15</v>
      </c>
    </row>
    <row r="15" spans="1:15" x14ac:dyDescent="0.2">
      <c r="A15" s="65"/>
      <c r="B15" s="57"/>
      <c r="C15" s="94" t="s">
        <v>17</v>
      </c>
      <c r="D15" s="95" t="s">
        <v>7</v>
      </c>
      <c r="E15" s="96" t="s">
        <v>18</v>
      </c>
      <c r="F15" s="78" t="s">
        <v>18</v>
      </c>
      <c r="G15" s="94" t="s">
        <v>19</v>
      </c>
      <c r="H15" s="94" t="s">
        <v>58</v>
      </c>
      <c r="I15" s="79" t="s">
        <v>15</v>
      </c>
      <c r="J15" s="79" t="s">
        <v>15</v>
      </c>
      <c r="K15" s="79" t="s">
        <v>14</v>
      </c>
      <c r="L15" s="99" t="s">
        <v>20</v>
      </c>
    </row>
    <row r="16" spans="1:15" x14ac:dyDescent="0.2">
      <c r="A16" s="65" t="s">
        <v>8</v>
      </c>
      <c r="B16" s="71" t="s">
        <v>29</v>
      </c>
      <c r="C16" s="97" t="s">
        <v>25</v>
      </c>
      <c r="D16" s="97" t="s">
        <v>25</v>
      </c>
      <c r="E16" s="97" t="s">
        <v>25</v>
      </c>
      <c r="F16" s="80" t="s">
        <v>22</v>
      </c>
      <c r="G16" s="97" t="s">
        <v>25</v>
      </c>
      <c r="H16" s="97" t="s">
        <v>25</v>
      </c>
      <c r="I16" s="81" t="s">
        <v>22</v>
      </c>
      <c r="J16" s="81" t="s">
        <v>22</v>
      </c>
      <c r="K16" s="81" t="s">
        <v>22</v>
      </c>
      <c r="L16" s="100" t="s">
        <v>25</v>
      </c>
      <c r="O16" s="18"/>
    </row>
    <row r="17" spans="1:12" x14ac:dyDescent="0.2">
      <c r="A17" s="82">
        <v>1</v>
      </c>
      <c r="B17" s="33"/>
      <c r="C17" s="34"/>
      <c r="D17" s="39"/>
      <c r="E17" s="40"/>
      <c r="F17" s="83">
        <f>IF(D17=0,+E17,(D17*E17))</f>
        <v>0</v>
      </c>
      <c r="G17" s="41"/>
      <c r="H17" s="42"/>
      <c r="I17" s="84" t="str">
        <f>IF(F17=0,"",+F17/$F$67)</f>
        <v/>
      </c>
      <c r="J17" s="84" t="str">
        <f>IF(G17=0,"",SUM(F17*G17)/$F$67)</f>
        <v/>
      </c>
      <c r="K17" s="83">
        <f>F17</f>
        <v>0</v>
      </c>
      <c r="L17" s="42"/>
    </row>
    <row r="18" spans="1:12" x14ac:dyDescent="0.2">
      <c r="A18" s="82">
        <f>A17+1</f>
        <v>2</v>
      </c>
      <c r="B18" s="33"/>
      <c r="C18" s="34"/>
      <c r="D18" s="39"/>
      <c r="E18" s="40"/>
      <c r="F18" s="83">
        <f t="shared" ref="F18:F66" si="0">IF(D18=0,+E18,(D18*E18))</f>
        <v>0</v>
      </c>
      <c r="G18" s="41"/>
      <c r="H18" s="42"/>
      <c r="I18" s="84" t="str">
        <f t="shared" ref="I18:I66" si="1">IF(F18=0,"",(F18/$F$67)+I17)</f>
        <v/>
      </c>
      <c r="J18" s="84" t="str">
        <f t="shared" ref="J18:J66" si="2">IF(G18=0,"",(SUM(F18*G18)/$F$67)+J17)</f>
        <v/>
      </c>
      <c r="K18" s="83">
        <f>K17+F18</f>
        <v>0</v>
      </c>
      <c r="L18" s="42"/>
    </row>
    <row r="19" spans="1:12" x14ac:dyDescent="0.2">
      <c r="A19" s="82">
        <f t="shared" ref="A19:A66" si="3">A18+1</f>
        <v>3</v>
      </c>
      <c r="B19" s="33"/>
      <c r="C19" s="34"/>
      <c r="D19" s="39"/>
      <c r="E19" s="40"/>
      <c r="F19" s="83">
        <f t="shared" si="0"/>
        <v>0</v>
      </c>
      <c r="G19" s="41"/>
      <c r="H19" s="42"/>
      <c r="I19" s="84" t="str">
        <f t="shared" si="1"/>
        <v/>
      </c>
      <c r="J19" s="84" t="str">
        <f t="shared" si="2"/>
        <v/>
      </c>
      <c r="K19" s="83">
        <f t="shared" ref="K19:K66" si="4">K18+F19</f>
        <v>0</v>
      </c>
      <c r="L19" s="42"/>
    </row>
    <row r="20" spans="1:12" x14ac:dyDescent="0.2">
      <c r="A20" s="82">
        <f t="shared" si="3"/>
        <v>4</v>
      </c>
      <c r="B20" s="33"/>
      <c r="C20" s="34"/>
      <c r="D20" s="39"/>
      <c r="E20" s="40"/>
      <c r="F20" s="83">
        <f t="shared" si="0"/>
        <v>0</v>
      </c>
      <c r="G20" s="41"/>
      <c r="H20" s="42"/>
      <c r="I20" s="84" t="str">
        <f t="shared" si="1"/>
        <v/>
      </c>
      <c r="J20" s="84" t="str">
        <f t="shared" si="2"/>
        <v/>
      </c>
      <c r="K20" s="83">
        <f t="shared" si="4"/>
        <v>0</v>
      </c>
      <c r="L20" s="42"/>
    </row>
    <row r="21" spans="1:12" x14ac:dyDescent="0.2">
      <c r="A21" s="82">
        <f t="shared" si="3"/>
        <v>5</v>
      </c>
      <c r="B21" s="33"/>
      <c r="C21" s="34"/>
      <c r="D21" s="39"/>
      <c r="E21" s="40"/>
      <c r="F21" s="83">
        <f t="shared" si="0"/>
        <v>0</v>
      </c>
      <c r="G21" s="41"/>
      <c r="H21" s="42"/>
      <c r="I21" s="84" t="str">
        <f t="shared" si="1"/>
        <v/>
      </c>
      <c r="J21" s="84" t="str">
        <f t="shared" si="2"/>
        <v/>
      </c>
      <c r="K21" s="83">
        <f t="shared" si="4"/>
        <v>0</v>
      </c>
      <c r="L21" s="42"/>
    </row>
    <row r="22" spans="1:12" x14ac:dyDescent="0.2">
      <c r="A22" s="82">
        <f t="shared" si="3"/>
        <v>6</v>
      </c>
      <c r="B22" s="33"/>
      <c r="C22" s="34"/>
      <c r="D22" s="39"/>
      <c r="E22" s="40"/>
      <c r="F22" s="83">
        <f t="shared" si="0"/>
        <v>0</v>
      </c>
      <c r="G22" s="41"/>
      <c r="H22" s="42"/>
      <c r="I22" s="84" t="str">
        <f t="shared" si="1"/>
        <v/>
      </c>
      <c r="J22" s="84" t="str">
        <f t="shared" si="2"/>
        <v/>
      </c>
      <c r="K22" s="83">
        <f t="shared" si="4"/>
        <v>0</v>
      </c>
      <c r="L22" s="42"/>
    </row>
    <row r="23" spans="1:12" x14ac:dyDescent="0.2">
      <c r="A23" s="82">
        <f t="shared" si="3"/>
        <v>7</v>
      </c>
      <c r="B23" s="33"/>
      <c r="C23" s="34"/>
      <c r="D23" s="39"/>
      <c r="E23" s="40"/>
      <c r="F23" s="83">
        <f t="shared" si="0"/>
        <v>0</v>
      </c>
      <c r="G23" s="41"/>
      <c r="H23" s="42"/>
      <c r="I23" s="84" t="str">
        <f t="shared" si="1"/>
        <v/>
      </c>
      <c r="J23" s="84" t="str">
        <f t="shared" si="2"/>
        <v/>
      </c>
      <c r="K23" s="83">
        <f t="shared" si="4"/>
        <v>0</v>
      </c>
      <c r="L23" s="42"/>
    </row>
    <row r="24" spans="1:12" x14ac:dyDescent="0.2">
      <c r="A24" s="82">
        <f t="shared" si="3"/>
        <v>8</v>
      </c>
      <c r="B24" s="33"/>
      <c r="C24" s="34"/>
      <c r="D24" s="39"/>
      <c r="E24" s="40"/>
      <c r="F24" s="83">
        <f t="shared" si="0"/>
        <v>0</v>
      </c>
      <c r="G24" s="41"/>
      <c r="H24" s="42"/>
      <c r="I24" s="84" t="str">
        <f t="shared" si="1"/>
        <v/>
      </c>
      <c r="J24" s="84" t="str">
        <f t="shared" si="2"/>
        <v/>
      </c>
      <c r="K24" s="83">
        <f t="shared" si="4"/>
        <v>0</v>
      </c>
      <c r="L24" s="42"/>
    </row>
    <row r="25" spans="1:12" x14ac:dyDescent="0.2">
      <c r="A25" s="82">
        <f t="shared" si="3"/>
        <v>9</v>
      </c>
      <c r="B25" s="32"/>
      <c r="C25" s="34"/>
      <c r="D25" s="39"/>
      <c r="E25" s="40"/>
      <c r="F25" s="83">
        <f t="shared" si="0"/>
        <v>0</v>
      </c>
      <c r="G25" s="41"/>
      <c r="H25" s="42"/>
      <c r="I25" s="84" t="str">
        <f t="shared" si="1"/>
        <v/>
      </c>
      <c r="J25" s="84" t="str">
        <f t="shared" si="2"/>
        <v/>
      </c>
      <c r="K25" s="83">
        <f t="shared" si="4"/>
        <v>0</v>
      </c>
      <c r="L25" s="42"/>
    </row>
    <row r="26" spans="1:12" x14ac:dyDescent="0.2">
      <c r="A26" s="82">
        <f t="shared" si="3"/>
        <v>10</v>
      </c>
      <c r="B26" s="33"/>
      <c r="C26" s="34"/>
      <c r="D26" s="39"/>
      <c r="E26" s="40"/>
      <c r="F26" s="83">
        <f t="shared" si="0"/>
        <v>0</v>
      </c>
      <c r="G26" s="41"/>
      <c r="H26" s="42"/>
      <c r="I26" s="84" t="str">
        <f t="shared" si="1"/>
        <v/>
      </c>
      <c r="J26" s="84" t="str">
        <f t="shared" si="2"/>
        <v/>
      </c>
      <c r="K26" s="83">
        <f t="shared" si="4"/>
        <v>0</v>
      </c>
      <c r="L26" s="42"/>
    </row>
    <row r="27" spans="1:12" x14ac:dyDescent="0.2">
      <c r="A27" s="82">
        <f t="shared" si="3"/>
        <v>11</v>
      </c>
      <c r="B27" s="33"/>
      <c r="C27" s="34"/>
      <c r="D27" s="39"/>
      <c r="E27" s="40"/>
      <c r="F27" s="83">
        <f t="shared" si="0"/>
        <v>0</v>
      </c>
      <c r="G27" s="41"/>
      <c r="H27" s="42"/>
      <c r="I27" s="84" t="str">
        <f t="shared" si="1"/>
        <v/>
      </c>
      <c r="J27" s="84" t="str">
        <f t="shared" si="2"/>
        <v/>
      </c>
      <c r="K27" s="83">
        <f t="shared" si="4"/>
        <v>0</v>
      </c>
      <c r="L27" s="42"/>
    </row>
    <row r="28" spans="1:12" x14ac:dyDescent="0.2">
      <c r="A28" s="82">
        <f t="shared" si="3"/>
        <v>12</v>
      </c>
      <c r="B28" s="33"/>
      <c r="C28" s="34"/>
      <c r="D28" s="39"/>
      <c r="E28" s="40"/>
      <c r="F28" s="83">
        <f t="shared" si="0"/>
        <v>0</v>
      </c>
      <c r="G28" s="41"/>
      <c r="H28" s="42"/>
      <c r="I28" s="84" t="str">
        <f t="shared" si="1"/>
        <v/>
      </c>
      <c r="J28" s="84" t="str">
        <f t="shared" si="2"/>
        <v/>
      </c>
      <c r="K28" s="83">
        <f t="shared" si="4"/>
        <v>0</v>
      </c>
      <c r="L28" s="42"/>
    </row>
    <row r="29" spans="1:12" x14ac:dyDescent="0.2">
      <c r="A29" s="82">
        <f t="shared" si="3"/>
        <v>13</v>
      </c>
      <c r="B29" s="33"/>
      <c r="C29" s="34"/>
      <c r="D29" s="39"/>
      <c r="E29" s="40"/>
      <c r="F29" s="83">
        <f t="shared" si="0"/>
        <v>0</v>
      </c>
      <c r="G29" s="41"/>
      <c r="H29" s="42"/>
      <c r="I29" s="84" t="str">
        <f t="shared" si="1"/>
        <v/>
      </c>
      <c r="J29" s="84" t="str">
        <f t="shared" si="2"/>
        <v/>
      </c>
      <c r="K29" s="83">
        <f t="shared" si="4"/>
        <v>0</v>
      </c>
      <c r="L29" s="42" t="s">
        <v>24</v>
      </c>
    </row>
    <row r="30" spans="1:12" x14ac:dyDescent="0.2">
      <c r="A30" s="82">
        <f t="shared" si="3"/>
        <v>14</v>
      </c>
      <c r="B30" s="33"/>
      <c r="C30" s="34"/>
      <c r="D30" s="39"/>
      <c r="E30" s="40"/>
      <c r="F30" s="83">
        <f t="shared" si="0"/>
        <v>0</v>
      </c>
      <c r="G30" s="41"/>
      <c r="H30" s="42"/>
      <c r="I30" s="84" t="str">
        <f t="shared" si="1"/>
        <v/>
      </c>
      <c r="J30" s="84" t="str">
        <f t="shared" si="2"/>
        <v/>
      </c>
      <c r="K30" s="83">
        <f t="shared" si="4"/>
        <v>0</v>
      </c>
      <c r="L30" s="42" t="s">
        <v>24</v>
      </c>
    </row>
    <row r="31" spans="1:12" x14ac:dyDescent="0.2">
      <c r="A31" s="82">
        <f t="shared" si="3"/>
        <v>15</v>
      </c>
      <c r="B31" s="32"/>
      <c r="C31" s="34"/>
      <c r="D31" s="39"/>
      <c r="E31" s="40"/>
      <c r="F31" s="83">
        <f t="shared" si="0"/>
        <v>0</v>
      </c>
      <c r="G31" s="41"/>
      <c r="H31" s="42"/>
      <c r="I31" s="84" t="str">
        <f t="shared" si="1"/>
        <v/>
      </c>
      <c r="J31" s="84" t="str">
        <f t="shared" si="2"/>
        <v/>
      </c>
      <c r="K31" s="83">
        <f t="shared" si="4"/>
        <v>0</v>
      </c>
      <c r="L31" s="42" t="s">
        <v>24</v>
      </c>
    </row>
    <row r="32" spans="1:12" x14ac:dyDescent="0.2">
      <c r="A32" s="82">
        <f t="shared" si="3"/>
        <v>16</v>
      </c>
      <c r="B32" s="33"/>
      <c r="C32" s="34"/>
      <c r="D32" s="39"/>
      <c r="E32" s="40"/>
      <c r="F32" s="83">
        <f t="shared" si="0"/>
        <v>0</v>
      </c>
      <c r="G32" s="41"/>
      <c r="H32" s="42"/>
      <c r="I32" s="84" t="str">
        <f t="shared" si="1"/>
        <v/>
      </c>
      <c r="J32" s="84" t="str">
        <f t="shared" si="2"/>
        <v/>
      </c>
      <c r="K32" s="83">
        <f t="shared" si="4"/>
        <v>0</v>
      </c>
      <c r="L32" s="42" t="s">
        <v>24</v>
      </c>
    </row>
    <row r="33" spans="1:12" x14ac:dyDescent="0.2">
      <c r="A33" s="82">
        <f t="shared" si="3"/>
        <v>17</v>
      </c>
      <c r="B33" s="33"/>
      <c r="C33" s="34"/>
      <c r="D33" s="39"/>
      <c r="E33" s="40"/>
      <c r="F33" s="83">
        <f t="shared" si="0"/>
        <v>0</v>
      </c>
      <c r="G33" s="41"/>
      <c r="H33" s="42"/>
      <c r="I33" s="84" t="str">
        <f t="shared" si="1"/>
        <v/>
      </c>
      <c r="J33" s="84" t="str">
        <f t="shared" si="2"/>
        <v/>
      </c>
      <c r="K33" s="83">
        <f t="shared" si="4"/>
        <v>0</v>
      </c>
      <c r="L33" s="42" t="s">
        <v>24</v>
      </c>
    </row>
    <row r="34" spans="1:12" x14ac:dyDescent="0.2">
      <c r="A34" s="82">
        <f t="shared" si="3"/>
        <v>18</v>
      </c>
      <c r="B34" s="33"/>
      <c r="C34" s="34"/>
      <c r="D34" s="39"/>
      <c r="E34" s="40"/>
      <c r="F34" s="83">
        <f t="shared" si="0"/>
        <v>0</v>
      </c>
      <c r="G34" s="41"/>
      <c r="H34" s="42"/>
      <c r="I34" s="84" t="str">
        <f t="shared" si="1"/>
        <v/>
      </c>
      <c r="J34" s="84" t="str">
        <f t="shared" si="2"/>
        <v/>
      </c>
      <c r="K34" s="83">
        <f t="shared" si="4"/>
        <v>0</v>
      </c>
      <c r="L34" s="42" t="s">
        <v>24</v>
      </c>
    </row>
    <row r="35" spans="1:12" x14ac:dyDescent="0.2">
      <c r="A35" s="82">
        <f t="shared" si="3"/>
        <v>19</v>
      </c>
      <c r="B35" s="33"/>
      <c r="C35" s="34"/>
      <c r="D35" s="39"/>
      <c r="E35" s="40"/>
      <c r="F35" s="83">
        <f t="shared" si="0"/>
        <v>0</v>
      </c>
      <c r="G35" s="41"/>
      <c r="H35" s="42"/>
      <c r="I35" s="84" t="str">
        <f t="shared" si="1"/>
        <v/>
      </c>
      <c r="J35" s="84" t="str">
        <f t="shared" si="2"/>
        <v/>
      </c>
      <c r="K35" s="83">
        <f t="shared" si="4"/>
        <v>0</v>
      </c>
      <c r="L35" s="42" t="s">
        <v>24</v>
      </c>
    </row>
    <row r="36" spans="1:12" x14ac:dyDescent="0.2">
      <c r="A36" s="82">
        <f t="shared" si="3"/>
        <v>20</v>
      </c>
      <c r="B36" s="33"/>
      <c r="C36" s="34"/>
      <c r="D36" s="39"/>
      <c r="E36" s="40"/>
      <c r="F36" s="83">
        <f t="shared" si="0"/>
        <v>0</v>
      </c>
      <c r="G36" s="41"/>
      <c r="H36" s="42"/>
      <c r="I36" s="84" t="str">
        <f t="shared" si="1"/>
        <v/>
      </c>
      <c r="J36" s="84" t="str">
        <f t="shared" si="2"/>
        <v/>
      </c>
      <c r="K36" s="83">
        <f t="shared" si="4"/>
        <v>0</v>
      </c>
      <c r="L36" s="42" t="s">
        <v>24</v>
      </c>
    </row>
    <row r="37" spans="1:12" x14ac:dyDescent="0.2">
      <c r="A37" s="82">
        <f t="shared" si="3"/>
        <v>21</v>
      </c>
      <c r="B37" s="33"/>
      <c r="C37" s="34"/>
      <c r="D37" s="39"/>
      <c r="E37" s="40"/>
      <c r="F37" s="83">
        <f t="shared" si="0"/>
        <v>0</v>
      </c>
      <c r="G37" s="41"/>
      <c r="H37" s="42"/>
      <c r="I37" s="84" t="str">
        <f t="shared" si="1"/>
        <v/>
      </c>
      <c r="J37" s="84" t="str">
        <f t="shared" si="2"/>
        <v/>
      </c>
      <c r="K37" s="83">
        <f t="shared" si="4"/>
        <v>0</v>
      </c>
      <c r="L37" s="42" t="s">
        <v>24</v>
      </c>
    </row>
    <row r="38" spans="1:12" x14ac:dyDescent="0.2">
      <c r="A38" s="82">
        <f t="shared" si="3"/>
        <v>22</v>
      </c>
      <c r="B38" s="32"/>
      <c r="C38" s="34"/>
      <c r="D38" s="39"/>
      <c r="E38" s="40"/>
      <c r="F38" s="83">
        <f t="shared" si="0"/>
        <v>0</v>
      </c>
      <c r="G38" s="41"/>
      <c r="H38" s="42"/>
      <c r="I38" s="84" t="str">
        <f t="shared" si="1"/>
        <v/>
      </c>
      <c r="J38" s="84" t="str">
        <f t="shared" si="2"/>
        <v/>
      </c>
      <c r="K38" s="83">
        <f t="shared" si="4"/>
        <v>0</v>
      </c>
      <c r="L38" s="42" t="s">
        <v>24</v>
      </c>
    </row>
    <row r="39" spans="1:12" x14ac:dyDescent="0.2">
      <c r="A39" s="82">
        <f t="shared" si="3"/>
        <v>23</v>
      </c>
      <c r="B39" s="32" t="s">
        <v>24</v>
      </c>
      <c r="C39" s="34"/>
      <c r="D39" s="39"/>
      <c r="E39" s="40"/>
      <c r="F39" s="83">
        <f t="shared" si="0"/>
        <v>0</v>
      </c>
      <c r="G39" s="41"/>
      <c r="H39" s="42"/>
      <c r="I39" s="84" t="str">
        <f t="shared" si="1"/>
        <v/>
      </c>
      <c r="J39" s="84" t="str">
        <f t="shared" si="2"/>
        <v/>
      </c>
      <c r="K39" s="83">
        <f t="shared" si="4"/>
        <v>0</v>
      </c>
      <c r="L39" s="42" t="s">
        <v>24</v>
      </c>
    </row>
    <row r="40" spans="1:12" x14ac:dyDescent="0.2">
      <c r="A40" s="82">
        <f t="shared" si="3"/>
        <v>24</v>
      </c>
      <c r="B40" s="32"/>
      <c r="C40" s="34"/>
      <c r="D40" s="39"/>
      <c r="E40" s="40"/>
      <c r="F40" s="83">
        <f t="shared" si="0"/>
        <v>0</v>
      </c>
      <c r="G40" s="41"/>
      <c r="H40" s="42"/>
      <c r="I40" s="84" t="str">
        <f t="shared" si="1"/>
        <v/>
      </c>
      <c r="J40" s="84" t="str">
        <f t="shared" si="2"/>
        <v/>
      </c>
      <c r="K40" s="83">
        <f t="shared" si="4"/>
        <v>0</v>
      </c>
      <c r="L40" s="42" t="s">
        <v>24</v>
      </c>
    </row>
    <row r="41" spans="1:12" x14ac:dyDescent="0.2">
      <c r="A41" s="82">
        <f t="shared" si="3"/>
        <v>25</v>
      </c>
      <c r="B41" s="33"/>
      <c r="C41" s="34"/>
      <c r="D41" s="39"/>
      <c r="E41" s="40"/>
      <c r="F41" s="83">
        <f t="shared" si="0"/>
        <v>0</v>
      </c>
      <c r="G41" s="41"/>
      <c r="H41" s="42"/>
      <c r="I41" s="84" t="str">
        <f t="shared" si="1"/>
        <v/>
      </c>
      <c r="J41" s="84" t="str">
        <f t="shared" si="2"/>
        <v/>
      </c>
      <c r="K41" s="83">
        <f t="shared" si="4"/>
        <v>0</v>
      </c>
      <c r="L41" s="42" t="s">
        <v>24</v>
      </c>
    </row>
    <row r="42" spans="1:12" x14ac:dyDescent="0.2">
      <c r="A42" s="82">
        <f t="shared" si="3"/>
        <v>26</v>
      </c>
      <c r="B42" s="32"/>
      <c r="C42" s="34"/>
      <c r="D42" s="39"/>
      <c r="E42" s="40"/>
      <c r="F42" s="83">
        <f t="shared" si="0"/>
        <v>0</v>
      </c>
      <c r="G42" s="41"/>
      <c r="H42" s="42"/>
      <c r="I42" s="84" t="str">
        <f t="shared" si="1"/>
        <v/>
      </c>
      <c r="J42" s="84" t="str">
        <f t="shared" si="2"/>
        <v/>
      </c>
      <c r="K42" s="83">
        <f t="shared" si="4"/>
        <v>0</v>
      </c>
      <c r="L42" s="42" t="s">
        <v>24</v>
      </c>
    </row>
    <row r="43" spans="1:12" x14ac:dyDescent="0.2">
      <c r="A43" s="82">
        <f t="shared" si="3"/>
        <v>27</v>
      </c>
      <c r="B43" s="33" t="s">
        <v>24</v>
      </c>
      <c r="C43" s="34"/>
      <c r="D43" s="39"/>
      <c r="E43" s="40"/>
      <c r="F43" s="83">
        <f t="shared" si="0"/>
        <v>0</v>
      </c>
      <c r="G43" s="41"/>
      <c r="H43" s="42"/>
      <c r="I43" s="84" t="str">
        <f t="shared" si="1"/>
        <v/>
      </c>
      <c r="J43" s="84" t="str">
        <f t="shared" si="2"/>
        <v/>
      </c>
      <c r="K43" s="83">
        <f t="shared" si="4"/>
        <v>0</v>
      </c>
      <c r="L43" s="42" t="s">
        <v>24</v>
      </c>
    </row>
    <row r="44" spans="1:12" x14ac:dyDescent="0.2">
      <c r="A44" s="82">
        <f t="shared" si="3"/>
        <v>28</v>
      </c>
      <c r="B44" s="33" t="s">
        <v>24</v>
      </c>
      <c r="C44" s="34"/>
      <c r="D44" s="39"/>
      <c r="E44" s="40"/>
      <c r="F44" s="83">
        <f t="shared" si="0"/>
        <v>0</v>
      </c>
      <c r="G44" s="41"/>
      <c r="H44" s="42"/>
      <c r="I44" s="84" t="str">
        <f t="shared" si="1"/>
        <v/>
      </c>
      <c r="J44" s="84" t="str">
        <f t="shared" si="2"/>
        <v/>
      </c>
      <c r="K44" s="83">
        <f t="shared" si="4"/>
        <v>0</v>
      </c>
      <c r="L44" s="42" t="s">
        <v>24</v>
      </c>
    </row>
    <row r="45" spans="1:12" x14ac:dyDescent="0.2">
      <c r="A45" s="82">
        <f t="shared" si="3"/>
        <v>29</v>
      </c>
      <c r="B45" s="33" t="s">
        <v>24</v>
      </c>
      <c r="C45" s="34"/>
      <c r="D45" s="39"/>
      <c r="E45" s="40"/>
      <c r="F45" s="83">
        <f t="shared" si="0"/>
        <v>0</v>
      </c>
      <c r="G45" s="41"/>
      <c r="H45" s="42"/>
      <c r="I45" s="84" t="str">
        <f t="shared" si="1"/>
        <v/>
      </c>
      <c r="J45" s="84" t="str">
        <f t="shared" si="2"/>
        <v/>
      </c>
      <c r="K45" s="83">
        <f t="shared" si="4"/>
        <v>0</v>
      </c>
      <c r="L45" s="42" t="s">
        <v>24</v>
      </c>
    </row>
    <row r="46" spans="1:12" x14ac:dyDescent="0.2">
      <c r="A46" s="82">
        <f t="shared" si="3"/>
        <v>30</v>
      </c>
      <c r="B46" s="33" t="s">
        <v>24</v>
      </c>
      <c r="C46" s="34"/>
      <c r="D46" s="39"/>
      <c r="E46" s="40"/>
      <c r="F46" s="83">
        <f t="shared" si="0"/>
        <v>0</v>
      </c>
      <c r="G46" s="41"/>
      <c r="H46" s="42"/>
      <c r="I46" s="84" t="str">
        <f t="shared" si="1"/>
        <v/>
      </c>
      <c r="J46" s="84" t="str">
        <f t="shared" si="2"/>
        <v/>
      </c>
      <c r="K46" s="83">
        <f t="shared" si="4"/>
        <v>0</v>
      </c>
      <c r="L46" s="42" t="s">
        <v>24</v>
      </c>
    </row>
    <row r="47" spans="1:12" x14ac:dyDescent="0.2">
      <c r="A47" s="82">
        <f t="shared" si="3"/>
        <v>31</v>
      </c>
      <c r="B47" s="33" t="s">
        <v>24</v>
      </c>
      <c r="C47" s="34"/>
      <c r="D47" s="39"/>
      <c r="E47" s="40"/>
      <c r="F47" s="83">
        <f t="shared" si="0"/>
        <v>0</v>
      </c>
      <c r="G47" s="41"/>
      <c r="H47" s="42"/>
      <c r="I47" s="84" t="str">
        <f t="shared" si="1"/>
        <v/>
      </c>
      <c r="J47" s="84" t="str">
        <f t="shared" si="2"/>
        <v/>
      </c>
      <c r="K47" s="83">
        <f t="shared" si="4"/>
        <v>0</v>
      </c>
      <c r="L47" s="42" t="s">
        <v>24</v>
      </c>
    </row>
    <row r="48" spans="1:12" x14ac:dyDescent="0.2">
      <c r="A48" s="82">
        <f t="shared" si="3"/>
        <v>32</v>
      </c>
      <c r="B48" s="33" t="s">
        <v>24</v>
      </c>
      <c r="C48" s="34"/>
      <c r="D48" s="39"/>
      <c r="E48" s="40"/>
      <c r="F48" s="83">
        <f t="shared" si="0"/>
        <v>0</v>
      </c>
      <c r="G48" s="41"/>
      <c r="H48" s="42"/>
      <c r="I48" s="84" t="str">
        <f t="shared" si="1"/>
        <v/>
      </c>
      <c r="J48" s="84" t="str">
        <f t="shared" si="2"/>
        <v/>
      </c>
      <c r="K48" s="83">
        <f t="shared" si="4"/>
        <v>0</v>
      </c>
      <c r="L48" s="42" t="s">
        <v>24</v>
      </c>
    </row>
    <row r="49" spans="1:12" x14ac:dyDescent="0.2">
      <c r="A49" s="82">
        <f t="shared" si="3"/>
        <v>33</v>
      </c>
      <c r="B49" s="33" t="s">
        <v>24</v>
      </c>
      <c r="C49" s="34"/>
      <c r="D49" s="39"/>
      <c r="E49" s="40"/>
      <c r="F49" s="83">
        <f t="shared" si="0"/>
        <v>0</v>
      </c>
      <c r="G49" s="41"/>
      <c r="H49" s="42"/>
      <c r="I49" s="84" t="str">
        <f t="shared" si="1"/>
        <v/>
      </c>
      <c r="J49" s="84" t="str">
        <f t="shared" si="2"/>
        <v/>
      </c>
      <c r="K49" s="83">
        <f t="shared" si="4"/>
        <v>0</v>
      </c>
      <c r="L49" s="42" t="s">
        <v>24</v>
      </c>
    </row>
    <row r="50" spans="1:12" x14ac:dyDescent="0.2">
      <c r="A50" s="82">
        <f t="shared" si="3"/>
        <v>34</v>
      </c>
      <c r="B50" s="33" t="s">
        <v>24</v>
      </c>
      <c r="C50" s="34"/>
      <c r="D50" s="39"/>
      <c r="E50" s="40"/>
      <c r="F50" s="83">
        <f t="shared" si="0"/>
        <v>0</v>
      </c>
      <c r="G50" s="41"/>
      <c r="H50" s="42"/>
      <c r="I50" s="84" t="str">
        <f t="shared" si="1"/>
        <v/>
      </c>
      <c r="J50" s="84" t="str">
        <f t="shared" si="2"/>
        <v/>
      </c>
      <c r="K50" s="83">
        <f t="shared" si="4"/>
        <v>0</v>
      </c>
      <c r="L50" s="42" t="s">
        <v>24</v>
      </c>
    </row>
    <row r="51" spans="1:12" x14ac:dyDescent="0.2">
      <c r="A51" s="82">
        <f t="shared" si="3"/>
        <v>35</v>
      </c>
      <c r="B51" s="32" t="s">
        <v>24</v>
      </c>
      <c r="C51" s="34"/>
      <c r="D51" s="39"/>
      <c r="E51" s="40"/>
      <c r="F51" s="83">
        <f t="shared" si="0"/>
        <v>0</v>
      </c>
      <c r="G51" s="41"/>
      <c r="H51" s="42"/>
      <c r="I51" s="84" t="str">
        <f t="shared" si="1"/>
        <v/>
      </c>
      <c r="J51" s="84" t="str">
        <f t="shared" si="2"/>
        <v/>
      </c>
      <c r="K51" s="83">
        <f t="shared" si="4"/>
        <v>0</v>
      </c>
      <c r="L51" s="42" t="s">
        <v>24</v>
      </c>
    </row>
    <row r="52" spans="1:12" x14ac:dyDescent="0.2">
      <c r="A52" s="82">
        <f t="shared" si="3"/>
        <v>36</v>
      </c>
      <c r="B52" s="32" t="s">
        <v>24</v>
      </c>
      <c r="C52" s="34"/>
      <c r="D52" s="39"/>
      <c r="E52" s="40"/>
      <c r="F52" s="83">
        <f t="shared" si="0"/>
        <v>0</v>
      </c>
      <c r="G52" s="41"/>
      <c r="H52" s="42"/>
      <c r="I52" s="84" t="str">
        <f t="shared" si="1"/>
        <v/>
      </c>
      <c r="J52" s="84" t="str">
        <f t="shared" si="2"/>
        <v/>
      </c>
      <c r="K52" s="83">
        <f t="shared" si="4"/>
        <v>0</v>
      </c>
      <c r="L52" s="42" t="s">
        <v>24</v>
      </c>
    </row>
    <row r="53" spans="1:12" x14ac:dyDescent="0.2">
      <c r="A53" s="82">
        <f t="shared" si="3"/>
        <v>37</v>
      </c>
      <c r="B53" s="32" t="s">
        <v>24</v>
      </c>
      <c r="C53" s="34"/>
      <c r="D53" s="39"/>
      <c r="E53" s="40"/>
      <c r="F53" s="83">
        <f t="shared" si="0"/>
        <v>0</v>
      </c>
      <c r="G53" s="41"/>
      <c r="H53" s="42"/>
      <c r="I53" s="84" t="str">
        <f t="shared" si="1"/>
        <v/>
      </c>
      <c r="J53" s="84" t="str">
        <f t="shared" si="2"/>
        <v/>
      </c>
      <c r="K53" s="83">
        <f t="shared" si="4"/>
        <v>0</v>
      </c>
      <c r="L53" s="42" t="s">
        <v>24</v>
      </c>
    </row>
    <row r="54" spans="1:12" x14ac:dyDescent="0.2">
      <c r="A54" s="82">
        <f t="shared" si="3"/>
        <v>38</v>
      </c>
      <c r="B54" s="32" t="s">
        <v>24</v>
      </c>
      <c r="C54" s="34"/>
      <c r="D54" s="39"/>
      <c r="E54" s="40"/>
      <c r="F54" s="83">
        <f t="shared" si="0"/>
        <v>0</v>
      </c>
      <c r="G54" s="41"/>
      <c r="H54" s="42"/>
      <c r="I54" s="84" t="str">
        <f t="shared" si="1"/>
        <v/>
      </c>
      <c r="J54" s="84" t="str">
        <f t="shared" si="2"/>
        <v/>
      </c>
      <c r="K54" s="83">
        <f t="shared" si="4"/>
        <v>0</v>
      </c>
      <c r="L54" s="42" t="s">
        <v>24</v>
      </c>
    </row>
    <row r="55" spans="1:12" x14ac:dyDescent="0.2">
      <c r="A55" s="82">
        <f t="shared" si="3"/>
        <v>39</v>
      </c>
      <c r="B55" s="32" t="s">
        <v>24</v>
      </c>
      <c r="C55" s="34"/>
      <c r="D55" s="39"/>
      <c r="E55" s="40"/>
      <c r="F55" s="83">
        <f t="shared" si="0"/>
        <v>0</v>
      </c>
      <c r="G55" s="41"/>
      <c r="H55" s="42"/>
      <c r="I55" s="84" t="str">
        <f t="shared" si="1"/>
        <v/>
      </c>
      <c r="J55" s="84" t="str">
        <f t="shared" si="2"/>
        <v/>
      </c>
      <c r="K55" s="83">
        <f t="shared" si="4"/>
        <v>0</v>
      </c>
      <c r="L55" s="42" t="s">
        <v>24</v>
      </c>
    </row>
    <row r="56" spans="1:12" x14ac:dyDescent="0.2">
      <c r="A56" s="82">
        <f t="shared" si="3"/>
        <v>40</v>
      </c>
      <c r="B56" s="32" t="s">
        <v>24</v>
      </c>
      <c r="C56" s="34"/>
      <c r="D56" s="39"/>
      <c r="E56" s="40"/>
      <c r="F56" s="83">
        <f t="shared" si="0"/>
        <v>0</v>
      </c>
      <c r="G56" s="41"/>
      <c r="H56" s="42"/>
      <c r="I56" s="84" t="str">
        <f t="shared" si="1"/>
        <v/>
      </c>
      <c r="J56" s="84" t="str">
        <f t="shared" si="2"/>
        <v/>
      </c>
      <c r="K56" s="83">
        <f t="shared" si="4"/>
        <v>0</v>
      </c>
      <c r="L56" s="42" t="s">
        <v>24</v>
      </c>
    </row>
    <row r="57" spans="1:12" x14ac:dyDescent="0.2">
      <c r="A57" s="82">
        <f t="shared" si="3"/>
        <v>41</v>
      </c>
      <c r="B57" s="32" t="s">
        <v>24</v>
      </c>
      <c r="C57" s="34"/>
      <c r="D57" s="39"/>
      <c r="E57" s="40"/>
      <c r="F57" s="83">
        <f t="shared" si="0"/>
        <v>0</v>
      </c>
      <c r="G57" s="41"/>
      <c r="H57" s="42"/>
      <c r="I57" s="84" t="str">
        <f t="shared" si="1"/>
        <v/>
      </c>
      <c r="J57" s="84" t="str">
        <f t="shared" si="2"/>
        <v/>
      </c>
      <c r="K57" s="83">
        <f t="shared" si="4"/>
        <v>0</v>
      </c>
      <c r="L57" s="42" t="s">
        <v>24</v>
      </c>
    </row>
    <row r="58" spans="1:12" x14ac:dyDescent="0.2">
      <c r="A58" s="82">
        <f t="shared" si="3"/>
        <v>42</v>
      </c>
      <c r="B58" s="32" t="s">
        <v>24</v>
      </c>
      <c r="C58" s="34"/>
      <c r="D58" s="39"/>
      <c r="E58" s="40"/>
      <c r="F58" s="83">
        <f t="shared" si="0"/>
        <v>0</v>
      </c>
      <c r="G58" s="41"/>
      <c r="H58" s="42"/>
      <c r="I58" s="84" t="str">
        <f t="shared" si="1"/>
        <v/>
      </c>
      <c r="J58" s="84" t="str">
        <f t="shared" si="2"/>
        <v/>
      </c>
      <c r="K58" s="83">
        <f t="shared" si="4"/>
        <v>0</v>
      </c>
      <c r="L58" s="42" t="s">
        <v>24</v>
      </c>
    </row>
    <row r="59" spans="1:12" x14ac:dyDescent="0.2">
      <c r="A59" s="82">
        <f t="shared" si="3"/>
        <v>43</v>
      </c>
      <c r="B59" s="32" t="s">
        <v>24</v>
      </c>
      <c r="C59" s="34"/>
      <c r="D59" s="39"/>
      <c r="E59" s="40"/>
      <c r="F59" s="83">
        <f t="shared" si="0"/>
        <v>0</v>
      </c>
      <c r="G59" s="41"/>
      <c r="H59" s="42"/>
      <c r="I59" s="84" t="str">
        <f t="shared" si="1"/>
        <v/>
      </c>
      <c r="J59" s="84" t="str">
        <f t="shared" si="2"/>
        <v/>
      </c>
      <c r="K59" s="83">
        <f t="shared" si="4"/>
        <v>0</v>
      </c>
      <c r="L59" s="42" t="s">
        <v>24</v>
      </c>
    </row>
    <row r="60" spans="1:12" x14ac:dyDescent="0.2">
      <c r="A60" s="82">
        <f t="shared" si="3"/>
        <v>44</v>
      </c>
      <c r="B60" s="32" t="s">
        <v>24</v>
      </c>
      <c r="C60" s="34"/>
      <c r="D60" s="39"/>
      <c r="E60" s="40"/>
      <c r="F60" s="83">
        <f t="shared" si="0"/>
        <v>0</v>
      </c>
      <c r="G60" s="41"/>
      <c r="H60" s="42"/>
      <c r="I60" s="84" t="str">
        <f t="shared" si="1"/>
        <v/>
      </c>
      <c r="J60" s="84" t="str">
        <f t="shared" si="2"/>
        <v/>
      </c>
      <c r="K60" s="83">
        <f t="shared" si="4"/>
        <v>0</v>
      </c>
      <c r="L60" s="42" t="s">
        <v>24</v>
      </c>
    </row>
    <row r="61" spans="1:12" x14ac:dyDescent="0.2">
      <c r="A61" s="82">
        <f t="shared" si="3"/>
        <v>45</v>
      </c>
      <c r="B61" s="32" t="s">
        <v>24</v>
      </c>
      <c r="C61" s="34"/>
      <c r="D61" s="39"/>
      <c r="E61" s="40"/>
      <c r="F61" s="83">
        <f t="shared" si="0"/>
        <v>0</v>
      </c>
      <c r="G61" s="41"/>
      <c r="H61" s="42"/>
      <c r="I61" s="84" t="str">
        <f t="shared" si="1"/>
        <v/>
      </c>
      <c r="J61" s="84" t="str">
        <f t="shared" si="2"/>
        <v/>
      </c>
      <c r="K61" s="83">
        <f t="shared" si="4"/>
        <v>0</v>
      </c>
      <c r="L61" s="42" t="s">
        <v>24</v>
      </c>
    </row>
    <row r="62" spans="1:12" x14ac:dyDescent="0.2">
      <c r="A62" s="82">
        <f t="shared" si="3"/>
        <v>46</v>
      </c>
      <c r="B62" s="32" t="s">
        <v>24</v>
      </c>
      <c r="C62" s="34"/>
      <c r="D62" s="39"/>
      <c r="E62" s="40"/>
      <c r="F62" s="83">
        <f t="shared" si="0"/>
        <v>0</v>
      </c>
      <c r="G62" s="41"/>
      <c r="H62" s="42"/>
      <c r="I62" s="84" t="str">
        <f t="shared" si="1"/>
        <v/>
      </c>
      <c r="J62" s="84" t="str">
        <f t="shared" si="2"/>
        <v/>
      </c>
      <c r="K62" s="83">
        <f t="shared" si="4"/>
        <v>0</v>
      </c>
      <c r="L62" s="42" t="s">
        <v>24</v>
      </c>
    </row>
    <row r="63" spans="1:12" x14ac:dyDescent="0.2">
      <c r="A63" s="82">
        <f t="shared" si="3"/>
        <v>47</v>
      </c>
      <c r="B63" s="32" t="s">
        <v>24</v>
      </c>
      <c r="C63" s="34"/>
      <c r="D63" s="39"/>
      <c r="E63" s="40"/>
      <c r="F63" s="83">
        <f t="shared" si="0"/>
        <v>0</v>
      </c>
      <c r="G63" s="41"/>
      <c r="H63" s="42"/>
      <c r="I63" s="84" t="str">
        <f t="shared" si="1"/>
        <v/>
      </c>
      <c r="J63" s="84" t="str">
        <f t="shared" si="2"/>
        <v/>
      </c>
      <c r="K63" s="83">
        <f t="shared" si="4"/>
        <v>0</v>
      </c>
      <c r="L63" s="42" t="s">
        <v>24</v>
      </c>
    </row>
    <row r="64" spans="1:12" x14ac:dyDescent="0.2">
      <c r="A64" s="82">
        <f t="shared" si="3"/>
        <v>48</v>
      </c>
      <c r="B64" s="32" t="s">
        <v>24</v>
      </c>
      <c r="C64" s="34"/>
      <c r="D64" s="39"/>
      <c r="E64" s="40"/>
      <c r="F64" s="83">
        <f t="shared" si="0"/>
        <v>0</v>
      </c>
      <c r="G64" s="41"/>
      <c r="H64" s="42"/>
      <c r="I64" s="84" t="str">
        <f t="shared" si="1"/>
        <v/>
      </c>
      <c r="J64" s="84" t="str">
        <f t="shared" si="2"/>
        <v/>
      </c>
      <c r="K64" s="83">
        <f t="shared" si="4"/>
        <v>0</v>
      </c>
      <c r="L64" s="42" t="s">
        <v>24</v>
      </c>
    </row>
    <row r="65" spans="1:28" x14ac:dyDescent="0.2">
      <c r="A65" s="82">
        <f t="shared" si="3"/>
        <v>49</v>
      </c>
      <c r="B65" s="32" t="s">
        <v>24</v>
      </c>
      <c r="C65" s="34"/>
      <c r="D65" s="39"/>
      <c r="E65" s="40"/>
      <c r="F65" s="83">
        <f t="shared" si="0"/>
        <v>0</v>
      </c>
      <c r="G65" s="41"/>
      <c r="H65" s="42"/>
      <c r="I65" s="84" t="str">
        <f t="shared" si="1"/>
        <v/>
      </c>
      <c r="J65" s="84" t="str">
        <f t="shared" si="2"/>
        <v/>
      </c>
      <c r="K65" s="83">
        <f t="shared" si="4"/>
        <v>0</v>
      </c>
      <c r="L65" s="42" t="s">
        <v>24</v>
      </c>
    </row>
    <row r="66" spans="1:28" x14ac:dyDescent="0.2">
      <c r="A66" s="82">
        <f t="shared" si="3"/>
        <v>50</v>
      </c>
      <c r="B66" s="32" t="s">
        <v>24</v>
      </c>
      <c r="C66" s="34"/>
      <c r="D66" s="39"/>
      <c r="E66" s="40"/>
      <c r="F66" s="83">
        <f t="shared" si="0"/>
        <v>0</v>
      </c>
      <c r="G66" s="41"/>
      <c r="H66" s="42"/>
      <c r="I66" s="84" t="str">
        <f t="shared" si="1"/>
        <v/>
      </c>
      <c r="J66" s="84" t="str">
        <f t="shared" si="2"/>
        <v/>
      </c>
      <c r="K66" s="83">
        <f t="shared" si="4"/>
        <v>0</v>
      </c>
      <c r="L66" s="42" t="s">
        <v>24</v>
      </c>
    </row>
    <row r="67" spans="1:28" x14ac:dyDescent="0.2">
      <c r="A67" s="65"/>
      <c r="B67" s="85"/>
      <c r="C67" s="85" t="s">
        <v>23</v>
      </c>
      <c r="D67" s="86">
        <f>SUM(D17:D66)</f>
        <v>0</v>
      </c>
      <c r="E67" s="74"/>
      <c r="F67" s="87">
        <f>SUM(F17:F66)</f>
        <v>0</v>
      </c>
      <c r="G67" s="88"/>
      <c r="H67" s="88"/>
      <c r="I67" s="89"/>
      <c r="J67" s="90"/>
      <c r="K67" s="65"/>
      <c r="L67" s="57"/>
    </row>
    <row r="68" spans="1:28" x14ac:dyDescent="0.2">
      <c r="A68" s="2"/>
      <c r="B68" s="3"/>
      <c r="C68" s="3"/>
      <c r="D68" s="13"/>
      <c r="E68" s="15"/>
      <c r="F68" s="15"/>
      <c r="G68" s="2"/>
      <c r="H68" s="2"/>
      <c r="I68" s="3"/>
      <c r="J68" s="3"/>
      <c r="K68" s="2"/>
      <c r="L68" s="3"/>
    </row>
    <row r="69" spans="1:28" x14ac:dyDescent="0.2">
      <c r="N69" s="19"/>
      <c r="O69" s="20"/>
      <c r="P69" s="20"/>
      <c r="Q69" s="20"/>
      <c r="R69" s="20"/>
      <c r="S69" s="20"/>
      <c r="T69" s="20"/>
      <c r="U69" s="20"/>
      <c r="V69" s="20"/>
      <c r="W69" s="20"/>
      <c r="X69" s="20"/>
      <c r="Y69" s="20"/>
      <c r="Z69" s="20"/>
      <c r="AA69" s="20"/>
      <c r="AB69" s="20"/>
    </row>
  </sheetData>
  <sheetProtection algorithmName="SHA-512" hashValue="u1ruK7ZD1HPdqeuw4bfe4AkmCOEyRvo4ywJG0gpxfKy9A/CLfLsm0mV6VJFKgZVEtVGtkjHsU0pzD7K776aRDg==" saltValue="b3b0lPc8UuWfNSSP/3rm4A==" spinCount="100000" sheet="1" objects="1" scenarios="1"/>
  <pageMargins left="0.7" right="0.7" top="0.75" bottom="0.75" header="0.3" footer="0.3"/>
  <pageSetup scale="90" fitToHeight="0" orientation="landscape"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C73818324EFE4BB4B690ED67DF633A" ma:contentTypeVersion="13" ma:contentTypeDescription="Create a new document." ma:contentTypeScope="" ma:versionID="85b8cfbd229d6e58f47f0c7620311080">
  <xsd:schema xmlns:xsd="http://www.w3.org/2001/XMLSchema" xmlns:xs="http://www.w3.org/2001/XMLSchema" xmlns:p="http://schemas.microsoft.com/office/2006/metadata/properties" xmlns:ns3="1cb4cce3-9196-4760-83b9-da29f3748341" xmlns:ns4="826da6ad-f801-415f-a3a8-2f28bea60e6f" targetNamespace="http://schemas.microsoft.com/office/2006/metadata/properties" ma:root="true" ma:fieldsID="801de249181ee809901b5ecf4fd40705" ns3:_="" ns4:_="">
    <xsd:import namespace="1cb4cce3-9196-4760-83b9-da29f3748341"/>
    <xsd:import namespace="826da6ad-f801-415f-a3a8-2f28bea60e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4cce3-9196-4760-83b9-da29f374834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da6ad-f801-415f-a3a8-2f28bea60e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CFA511-1DBA-4B1D-8393-56F53E680BD1}">
  <ds:schemaRefs>
    <ds:schemaRef ds:uri="http://schemas.microsoft.com/sharepoint/v3/contenttype/forms"/>
  </ds:schemaRefs>
</ds:datastoreItem>
</file>

<file path=customXml/itemProps2.xml><?xml version="1.0" encoding="utf-8"?>
<ds:datastoreItem xmlns:ds="http://schemas.openxmlformats.org/officeDocument/2006/customXml" ds:itemID="{6FF77CD3-A598-4F78-B6B4-2867620B3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4cce3-9196-4760-83b9-da29f3748341"/>
    <ds:schemaRef ds:uri="826da6ad-f801-415f-a3a8-2f28bea60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348319-F9A5-498E-B700-6F46FCF16222}">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1cb4cce3-9196-4760-83b9-da29f3748341"/>
    <ds:schemaRef ds:uri="http://schemas.microsoft.com/office/2006/metadata/properties"/>
    <ds:schemaRef ds:uri="826da6ad-f801-415f-a3a8-2f28bea60e6f"/>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Home</vt:lpstr>
      <vt:lpstr>Example</vt:lpstr>
      <vt:lpstr>Action Plan</vt:lpstr>
    </vt:vector>
  </TitlesOfParts>
  <Company>AfCI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PE-QMS Comment:</dc:creator>
  <cp:lastModifiedBy>Chuck Mitchell</cp:lastModifiedBy>
  <cp:lastPrinted>2015-03-02T22:04:46Z</cp:lastPrinted>
  <dcterms:created xsi:type="dcterms:W3CDTF">1999-07-23T09:08:03Z</dcterms:created>
  <dcterms:modified xsi:type="dcterms:W3CDTF">2020-06-16T20:10:34Z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0x010100B4C73818324EFE4BB4B690ED67DF633A</vt:lpwstr>
  </property>
</Properties>
</file>