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mc:AlternateContent xmlns:mc="http://schemas.openxmlformats.org/markup-compatibility/2006">
    <mc:Choice Requires="x15">
      <x15ac:absPath xmlns:x15ac="http://schemas.microsoft.com/office/spreadsheetml/2010/11/ac" url="C:\Users\User\OneDrive - AfCI LLC\1_OE21_INTRANET\1_OE21 TOOLS NEW\"/>
    </mc:Choice>
  </mc:AlternateContent>
  <xr:revisionPtr revIDLastSave="0" documentId="13_ncr:1_{9194AD88-7250-438A-8F26-5D8627F094DD}" xr6:coauthVersionLast="36" xr6:coauthVersionMax="36" xr10:uidLastSave="{00000000-0000-0000-0000-000000000000}"/>
  <workbookProtection workbookPassword="A5A0" lockStructure="1"/>
  <bookViews>
    <workbookView xWindow="480" yWindow="90" windowWidth="7380" windowHeight="3840" tabRatio="977" xr2:uid="{00000000-000D-0000-FFFF-FFFF00000000}"/>
  </bookViews>
  <sheets>
    <sheet name="Title" sheetId="33" r:id="rId1"/>
    <sheet name="RAM" sheetId="30" r:id="rId2"/>
    <sheet name="Dashboard" sheetId="31" r:id="rId3"/>
    <sheet name="RG1" sheetId="16" r:id="rId4"/>
    <sheet name="RG2" sheetId="17" r:id="rId5"/>
    <sheet name="RG3" sheetId="18" r:id="rId6"/>
    <sheet name="RG4" sheetId="20" r:id="rId7"/>
    <sheet name="RG5" sheetId="12" r:id="rId8"/>
    <sheet name="RG6" sheetId="13" r:id="rId9"/>
    <sheet name="RG7" sheetId="14" r:id="rId10"/>
    <sheet name="RG8" sheetId="15" r:id="rId11"/>
    <sheet name="RG9" sheetId="6" r:id="rId12"/>
    <sheet name="RG10" sheetId="7" r:id="rId13"/>
    <sheet name="RG11" sheetId="9" r:id="rId14"/>
    <sheet name="RG12" sheetId="10" r:id="rId15"/>
    <sheet name="RG13" sheetId="3" r:id="rId16"/>
    <sheet name="RG14" sheetId="4" r:id="rId17"/>
    <sheet name="RG15" sheetId="19" r:id="rId18"/>
    <sheet name="RG16" sheetId="11" r:id="rId19"/>
    <sheet name="BD" sheetId="25" r:id="rId20"/>
    <sheet name="Workforce" sheetId="26" r:id="rId21"/>
    <sheet name="Operations" sheetId="27" r:id="rId22"/>
    <sheet name="Customers" sheetId="28" r:id="rId23"/>
    <sheet name="Leadership" sheetId="29" r:id="rId24"/>
  </sheets>
  <definedNames>
    <definedName name="_Del01">'RG7'!$E$6:$F$13</definedName>
    <definedName name="_Del02">'RG7'!$E$20:$F$28</definedName>
    <definedName name="_Del03">'RG7'!$E$34:$F$41</definedName>
    <definedName name="_Del04">'RG7'!$E$48:$F$55</definedName>
    <definedName name="_Del05">'RG7'!$E$62:$F$69</definedName>
    <definedName name="_Del06">'RG7'!$E$76:$F$83</definedName>
    <definedName name="_Del07">'RG7'!$E$90:$F$97</definedName>
    <definedName name="_Del08">'RG7'!$E$104:$F$111</definedName>
    <definedName name="_Del09">'RG7'!$E$118:$F$125</definedName>
    <definedName name="_Del10">'RG7'!$E$132:$F$139</definedName>
    <definedName name="_Fin01">'RG13'!$E$6:$F$13</definedName>
    <definedName name="_Fin02">'RG13'!$E$20:$F$27</definedName>
    <definedName name="_Fin03">'RG13'!$E$34:$F$41</definedName>
    <definedName name="_Fin04">'RG13'!$E$48:$F$55</definedName>
    <definedName name="_Fin05">'RG13'!$E$62:$F$69</definedName>
    <definedName name="_Fin06">'RG13'!$E$76:$F$83</definedName>
    <definedName name="_Fin07">'RG13'!$E$90:$F$97</definedName>
    <definedName name="_Fin08">'RG13'!$E$104:$F$111</definedName>
    <definedName name="_Fin09">'RG13'!$E$118:$F$125</definedName>
    <definedName name="_Fin10">'RG13'!$E$132:$F$139</definedName>
    <definedName name="_Mkt01">'RG14'!$E$6:$F$13</definedName>
    <definedName name="_Mkt02">'RG14'!$E$20:$F$27</definedName>
    <definedName name="_Mkt03">'RG14'!$E$34:$F$41</definedName>
    <definedName name="_Mkt04">'RG14'!$E$48:$F$55</definedName>
    <definedName name="_Mkt05">'RG14'!$E$62:$F$69</definedName>
    <definedName name="_Mkt06">'RG14'!$E$76:$F$83</definedName>
    <definedName name="_Mkt07">'RG14'!$E$90:$F$97</definedName>
    <definedName name="_Mkt08">'RG14'!$E$104:$F$111</definedName>
    <definedName name="_Mkt09">'RG14'!$E$118:$F$125</definedName>
    <definedName name="_Mkt10">'RG14'!$E$132:$F$139</definedName>
    <definedName name="_top01">'RG1'!$A$2</definedName>
    <definedName name="_top02">'RG2'!$A$2</definedName>
    <definedName name="_top03">'RG3'!$A$2</definedName>
    <definedName name="_top04">'RG4'!$A$2</definedName>
    <definedName name="_top05">'RG5'!$A$2</definedName>
    <definedName name="_top06">'RG6'!$A$2</definedName>
    <definedName name="_top07">'RG7'!$A$2</definedName>
    <definedName name="_top08">'RG8'!$A$2</definedName>
    <definedName name="_top09">'RG9'!$A$2</definedName>
    <definedName name="_top10">'RG10'!$A$2</definedName>
    <definedName name="_top11">'RG11'!$A$2</definedName>
    <definedName name="_top12">'RG12'!$A$2</definedName>
    <definedName name="_top13">'RG13'!$A$2</definedName>
    <definedName name="_top14">'RG14'!$A$2</definedName>
    <definedName name="_top15">'RG15'!$A$2</definedName>
    <definedName name="_top16">'RG16'!$A$2</definedName>
    <definedName name="AssessmentDate">Dashboard!$L$6</definedName>
    <definedName name="companyname">#REF!</definedName>
    <definedName name="CusSat01">'RG9'!$E$6:$F$13</definedName>
    <definedName name="CusSat02">'RG9'!$E$20:$F$27</definedName>
    <definedName name="CusSat03">'RG9'!$E$34:$F$41</definedName>
    <definedName name="CusSat04">'RG9'!$E$48:$F$55</definedName>
    <definedName name="CusSat05">'RG9'!$E$62:$F$69</definedName>
    <definedName name="CusSat06">'RG9'!$E$76:$F$83</definedName>
    <definedName name="CusSat07">'RG9'!$E$90:$F$97</definedName>
    <definedName name="CusSat08">'RG9'!$E$104:$F$111</definedName>
    <definedName name="CusSat09">'RG9'!$E$118:$F$125</definedName>
    <definedName name="CusSat10">'RG9'!$E$132:$F$139</definedName>
    <definedName name="custrelsum">'RG10'!$E$1</definedName>
    <definedName name="custsatsum">'RG9'!$E$1</definedName>
    <definedName name="CustVal01">'RG10'!$E$6:$F$13</definedName>
    <definedName name="CustVal02">'RG10'!$E$20:$F$27</definedName>
    <definedName name="CustVal03">'RG10'!$E$34:$F$41</definedName>
    <definedName name="CustVal04">'RG10'!$E$48:$F$55</definedName>
    <definedName name="CustVal05">'RG10'!$E$62:$F$69</definedName>
    <definedName name="CustVal06">'RG10'!$E$76:$F$83</definedName>
    <definedName name="CustVal07">'RG10'!$E$90:$F$97</definedName>
    <definedName name="CustVal08">'RG10'!$E$104:$F$111</definedName>
    <definedName name="CustVal09">'RG10'!$E$118:$F$125</definedName>
    <definedName name="CustVal10">'RG10'!$E$132:$F$139</definedName>
    <definedName name="CusVal01">'RG10'!$E$6:$F$13</definedName>
    <definedName name="dashboardweights">Dashboard!$BL$132</definedName>
    <definedName name="deliverysum">'RG7'!$E$1</definedName>
    <definedName name="Design01">'RG5'!$E$6:$F$13</definedName>
    <definedName name="Design02">'RG5'!$E$20:$F$27</definedName>
    <definedName name="Design03">'RG5'!$E$34:$F$41</definedName>
    <definedName name="Design04">'RG5'!$E$48:$F$55</definedName>
    <definedName name="Design05">'RG5'!$E$62:$F$69</definedName>
    <definedName name="Design06">'RG5'!$E$76:$F$83</definedName>
    <definedName name="Design07">'RG5'!$E$90:$F$97</definedName>
    <definedName name="Design08">'RG5'!$E$104:$F$111</definedName>
    <definedName name="Design09">'RG5'!$E$118:$F$125</definedName>
    <definedName name="Design10">'RG5'!$E$132:$F$139</definedName>
    <definedName name="designsum">'RG5'!$E$1</definedName>
    <definedName name="emplperformancesum">'RG4'!$E$1</definedName>
    <definedName name="EmpLrn01">'RG2'!$E$6:$F$13</definedName>
    <definedName name="EmpLrn02">'RG2'!$E$20:$F$27</definedName>
    <definedName name="EmpLrn03">'RG2'!$E$34:$F$41</definedName>
    <definedName name="EmpLrn04">'RG2'!$E$48:$F$55</definedName>
    <definedName name="EmpLrn05">'RG2'!$E$62:$F$69</definedName>
    <definedName name="EmpLrn06">'RG2'!$E$76:$F$83</definedName>
    <definedName name="EmpLrn07">'RG2'!$E$90:$F$97</definedName>
    <definedName name="EmpLrn08">'RG2'!$E$104:$F$111</definedName>
    <definedName name="EmpLrn09">'RG2'!$E$118:$F$125</definedName>
    <definedName name="EmpLrn10">'RG2'!$E$132:$F$139</definedName>
    <definedName name="emplsatsum">'RG1'!$E$1</definedName>
    <definedName name="empltrainsum">'RG2'!$E$1</definedName>
    <definedName name="EmpPer01">'RG4'!$E$6:$F$13</definedName>
    <definedName name="EmpPer02">'RG4'!$E$20:$F$27</definedName>
    <definedName name="EmpPer03">'RG4'!$E$34:$F$41</definedName>
    <definedName name="EmpPer04">'RG4'!$E$48:$F$55</definedName>
    <definedName name="EmpPer05">'RG4'!$E$62:$F$69</definedName>
    <definedName name="EmpPer06">'RG4'!$E$76:$F$83</definedName>
    <definedName name="EmpPer07">'RG4'!$E$90:$F$97</definedName>
    <definedName name="EmpPer08">'RG4'!$E$104:$F$111</definedName>
    <definedName name="EmpPer09">'RG4'!$E$118:$F$125</definedName>
    <definedName name="EmpPer10">'RG4'!$E$132:$F$139</definedName>
    <definedName name="EmpSat01">'RG1'!$E$6:$F$13</definedName>
    <definedName name="EmpSat02">'RG1'!$E$20:$F$27</definedName>
    <definedName name="EmpSat03">'RG1'!$E$34:$F$41</definedName>
    <definedName name="EmpSat04">'RG1'!$E$48:$F$55</definedName>
    <definedName name="EmpSat05">'RG1'!$E$62:$F$69</definedName>
    <definedName name="EmpSat06">'RG1'!$E$76:$F$83</definedName>
    <definedName name="EmpSat07">'RG1'!$E$90:$F$97</definedName>
    <definedName name="EmpSat08">'RG1'!$E$104:$F$111</definedName>
    <definedName name="EmpSat09">'RG1'!$E$118:$F$125</definedName>
    <definedName name="EmpSat10">'RG1'!$E$132:$F$139</definedName>
    <definedName name="financialsum">'RG13'!$E$1</definedName>
    <definedName name="govsum">'RG16'!$E$1</definedName>
    <definedName name="HelpHome">#REF!</definedName>
    <definedName name="Home">#REF!</definedName>
    <definedName name="home01">Dashboard!$A$1</definedName>
    <definedName name="Lead01">'RG16'!$E$6:$F$13</definedName>
    <definedName name="Lead02">'RG16'!$E$20:$F$27</definedName>
    <definedName name="Lead03">'RG16'!$E$34:$F$41</definedName>
    <definedName name="Lead04">'RG16'!$E$48:$F$55</definedName>
    <definedName name="Lead05">'RG16'!$E$62:$F$69</definedName>
    <definedName name="Lead06">'RG16'!$E$76:$F$83</definedName>
    <definedName name="Lead07">'RG16'!$E$90:$F$97</definedName>
    <definedName name="Lead08">'RG16'!$E$104:$F$111</definedName>
    <definedName name="Lead09">'RG16'!$E$118:$F$125</definedName>
    <definedName name="Lead10">'RG16'!$E$132:$F$139</definedName>
    <definedName name="License">#REF!</definedName>
    <definedName name="marketsum">'RG14'!$E$1</definedName>
    <definedName name="Product01">'RG11'!$E$6:$F$13</definedName>
    <definedName name="Product02">'RG11'!$E$20:$F$27</definedName>
    <definedName name="Product03">'RG11'!$E$34:$F$41</definedName>
    <definedName name="Product04">'RG11'!$E$48:$F$55</definedName>
    <definedName name="Product05">'RG11'!$E$62:$F$69</definedName>
    <definedName name="Product06">'RG11'!$E$76:$F$83</definedName>
    <definedName name="Product07">'RG11'!$E$90:$F$97</definedName>
    <definedName name="Product08">'RG11'!$E$104:$F$111</definedName>
    <definedName name="Product09">'RG11'!$E$118:$F$125</definedName>
    <definedName name="Product10">'RG11'!$E$132:$F$139</definedName>
    <definedName name="Production01">'RG6'!$E$6:$F$13</definedName>
    <definedName name="Production02">'RG6'!$E$20:$F$27</definedName>
    <definedName name="Production03">'RG6'!$E$34:$F$41</definedName>
    <definedName name="Production04">'RG6'!$E$48:$F$55</definedName>
    <definedName name="Production05">'RG6'!$E$62:$F$69</definedName>
    <definedName name="Production06">'RG6'!$E$76:$F$83</definedName>
    <definedName name="Production07">'RG6'!$E$90:$F$97</definedName>
    <definedName name="Production08">'RG6'!$E$104:$F$111</definedName>
    <definedName name="Production09">'RG6'!$E$118:$F$125</definedName>
    <definedName name="Production10">'RG6'!$E$132:$F$139</definedName>
    <definedName name="productionsum">'RG6'!$E$1</definedName>
    <definedName name="productsum">'RG11'!$E$1</definedName>
    <definedName name="RG10Q5">'RG10'!$H$62</definedName>
    <definedName name="RG11Q7">'RG11'!$H$90</definedName>
    <definedName name="RG11Q8">'RG11'!$H$104</definedName>
    <definedName name="RG11Q9">'RG11'!$H$118</definedName>
    <definedName name="RG12Q7">'RG12'!$H$90</definedName>
    <definedName name="RG12Q8">'RG12'!$H$104</definedName>
    <definedName name="RG12Q9">'RG12'!$H$118</definedName>
    <definedName name="RG13Q8">'RG13'!$H$104</definedName>
    <definedName name="RG14Q10">'RG14'!$H$132</definedName>
    <definedName name="RG14Q7">'RG14'!$H$90</definedName>
    <definedName name="RG14Q8">'RG14'!$H$104</definedName>
    <definedName name="RG14Q9">'RG14'!$H$118</definedName>
    <definedName name="RG15Q7">'RG15'!$H$90</definedName>
    <definedName name="RG15Q8">'RG15'!$H$104</definedName>
    <definedName name="RG16Q10">'RG16'!$H$132</definedName>
    <definedName name="RG16Q7">'RG16'!$H$90</definedName>
    <definedName name="RG16Q8">'RG16'!$H$104</definedName>
    <definedName name="RG16Q9">'RG16'!$H$118</definedName>
    <definedName name="RG2Q6">'RG2'!$H$76</definedName>
    <definedName name="RG2Q7">'RG2'!$H$90</definedName>
    <definedName name="RG7Q7">'RG7'!$H$90</definedName>
    <definedName name="RG7Q8">'RG7'!$H$104</definedName>
    <definedName name="RG7Q9">'RG7'!$H$118</definedName>
    <definedName name="Service01">'RG12'!$E$6:$F$13</definedName>
    <definedName name="Service02">'RG12'!$E$20:$F$27</definedName>
    <definedName name="Service03">'RG12'!$E$34:$F$41</definedName>
    <definedName name="Service04">'RG12'!$E$48:$F$55</definedName>
    <definedName name="Service05">'RG12'!$E$62:$F$69</definedName>
    <definedName name="Service06">'RG12'!$E$76:$F$83</definedName>
    <definedName name="Service07">'RG12'!$E$90:$F$97</definedName>
    <definedName name="Service08">'RG12'!$E$104:$F$111</definedName>
    <definedName name="Service09">'RG12'!$E$118:$F$125</definedName>
    <definedName name="Service10">'RG12'!$E$132:$F$139</definedName>
    <definedName name="servicesum">'RG12'!$E$1</definedName>
    <definedName name="Strat01">'RG15'!$E$6:$F$13</definedName>
    <definedName name="Strat02">'RG15'!$E$20:$F$27</definedName>
    <definedName name="Strat03">'RG15'!$E$34:$F$41</definedName>
    <definedName name="Strat04">'RG15'!$E$48:$F$55</definedName>
    <definedName name="Strat05">'RG15'!$E$62:$F$69</definedName>
    <definedName name="Strat06">'RG15'!$E$76:$F$83</definedName>
    <definedName name="Strat07">'RG15'!$E$90:$F$97</definedName>
    <definedName name="Strat08">'RG15'!$E$104:$F$111</definedName>
    <definedName name="Strat09">'RG15'!$E$118:$F$125</definedName>
    <definedName name="Strat10">'RG15'!$E$132:$F$139</definedName>
    <definedName name="strategysum">'RG15'!$E$1</definedName>
    <definedName name="supportsum">'RG8'!$E$1</definedName>
    <definedName name="Suppt01">'RG8'!$E$6:$F$13</definedName>
    <definedName name="Suppt02">'RG8'!$E$20:$F$27</definedName>
    <definedName name="Suppt03">'RG8'!$E$34:$F$41</definedName>
    <definedName name="Suppt04">'RG8'!$E$48:$F$55</definedName>
    <definedName name="Suppt05">'RG8'!$E$62:$F$69</definedName>
    <definedName name="Suppt06">'RG8'!$E$76:$F$83</definedName>
    <definedName name="Suppt07">'RG8'!$E$90:$F$97</definedName>
    <definedName name="Suppt08">'RG8'!$E$104:$F$111</definedName>
    <definedName name="Suppt09">'RG8'!$E$118:$F$125</definedName>
    <definedName name="Suppt10">'RG8'!$E$132:$F$139</definedName>
    <definedName name="tab01home">'RG1'!$A$1</definedName>
    <definedName name="tab02home">'RG2'!$A$1</definedName>
    <definedName name="tab03home">'RG3'!$A$1</definedName>
    <definedName name="tab04home">'RG4'!$A$1</definedName>
    <definedName name="tab05home">'RG5'!$A$1</definedName>
    <definedName name="tab06home">'RG6'!$A$1</definedName>
    <definedName name="tab07home">'RG7'!$A$1</definedName>
    <definedName name="tab08home">'RG8'!$A$1</definedName>
    <definedName name="tab09home">'RG9'!$A$1</definedName>
    <definedName name="tab10home">'RG10'!$A$1</definedName>
    <definedName name="tab11home">'RG11'!$A$1</definedName>
    <definedName name="tab12home">'RG12'!$A$1</definedName>
    <definedName name="tab13home">'RG13'!$A$1</definedName>
    <definedName name="tab14home">'RG14'!$A$1</definedName>
    <definedName name="tab15home">'RG15'!$A$1</definedName>
    <definedName name="tab16home">'RG16'!$A$1</definedName>
    <definedName name="WorkSys01">'RG3'!$E$6:$F$13</definedName>
    <definedName name="WorkSys02">'RG3'!$E$20:$F$27</definedName>
    <definedName name="WorkSys03">'RG3'!$E$34:$F$41</definedName>
    <definedName name="WorkSys04">'RG3'!$E$48:$F$55</definedName>
    <definedName name="WorkSys05">'RG3'!$E$62:$F$69</definedName>
    <definedName name="WorkSys06">'RG3'!$E$76:$F$83</definedName>
    <definedName name="WorkSys07">'RG3'!$E$90:$F$97</definedName>
    <definedName name="WorkSys08">'RG3'!$E$104:$F$111</definedName>
    <definedName name="WorkSys09">'RG3'!$E$118:$F$125</definedName>
    <definedName name="WorkSys10">'RG3'!$E$132:$F$139</definedName>
    <definedName name="worksystemssum">'RG3'!$E$1</definedName>
  </definedName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F6" i="3" l="1"/>
  <c r="BY1" i="27" l="1"/>
  <c r="EA1" i="26" l="1"/>
  <c r="DX1" i="26"/>
  <c r="DU1" i="26"/>
  <c r="DR1" i="26"/>
  <c r="DO1" i="26"/>
  <c r="DL1" i="26"/>
  <c r="DI1" i="26"/>
  <c r="DF1" i="26"/>
  <c r="DC1" i="26"/>
  <c r="CZ1" i="26"/>
  <c r="CW1" i="26"/>
  <c r="CT1" i="26"/>
  <c r="CQ1" i="26"/>
  <c r="CN1" i="26"/>
  <c r="CK1" i="26"/>
  <c r="CH1" i="26"/>
  <c r="CE1" i="26"/>
  <c r="CB1" i="26"/>
  <c r="BY1" i="26"/>
  <c r="BV1" i="26"/>
  <c r="BS1" i="26"/>
  <c r="BP1" i="26"/>
  <c r="BM1" i="26"/>
  <c r="BJ1" i="26"/>
  <c r="BG1" i="26"/>
  <c r="BD1" i="26"/>
  <c r="BA1" i="26"/>
  <c r="AX1" i="26"/>
  <c r="AU1" i="26"/>
  <c r="AR1" i="26"/>
  <c r="AO1" i="26"/>
  <c r="AL1" i="26"/>
  <c r="AV1" i="29" l="1"/>
  <c r="E20" i="4" s="1"/>
  <c r="BF118" i="31"/>
  <c r="BD118" i="31"/>
  <c r="AB12" i="31"/>
  <c r="V12" i="31"/>
  <c r="N12" i="31"/>
  <c r="H12" i="31"/>
  <c r="R10" i="31" s="1"/>
  <c r="AB19" i="31"/>
  <c r="V19" i="31"/>
  <c r="N19" i="31"/>
  <c r="H19" i="31"/>
  <c r="AB26" i="31"/>
  <c r="V26" i="31"/>
  <c r="N26" i="31"/>
  <c r="H26" i="31"/>
  <c r="R24" i="31" s="1"/>
  <c r="AB33" i="31"/>
  <c r="V33" i="31"/>
  <c r="N33" i="31"/>
  <c r="H33" i="31"/>
  <c r="R31" i="31" s="1"/>
  <c r="BE116" i="31"/>
  <c r="BE112" i="31"/>
  <c r="BE108" i="31"/>
  <c r="BE104" i="31"/>
  <c r="F1" i="16"/>
  <c r="F1" i="17"/>
  <c r="F1" i="18"/>
  <c r="F1" i="20"/>
  <c r="F1" i="12"/>
  <c r="F1" i="13"/>
  <c r="F1" i="14"/>
  <c r="F1" i="15"/>
  <c r="F1" i="6"/>
  <c r="F1" i="7"/>
  <c r="F1" i="9"/>
  <c r="F1" i="10"/>
  <c r="F1" i="3"/>
  <c r="F1" i="4"/>
  <c r="F1" i="19"/>
  <c r="F1" i="11"/>
  <c r="B2" i="25"/>
  <c r="B3" i="25" s="1"/>
  <c r="B4" i="25" s="1"/>
  <c r="B5" i="25" s="1"/>
  <c r="B6" i="25" s="1"/>
  <c r="B7" i="25" s="1"/>
  <c r="B8" i="25" s="1"/>
  <c r="B9" i="25" s="1"/>
  <c r="B10" i="25" s="1"/>
  <c r="B12" i="25"/>
  <c r="B13" i="25" s="1"/>
  <c r="B14" i="25" s="1"/>
  <c r="B15" i="25" s="1"/>
  <c r="B16" i="25" s="1"/>
  <c r="B17" i="25" s="1"/>
  <c r="B18" i="25" s="1"/>
  <c r="B19" i="25" s="1"/>
  <c r="B20" i="25" s="1"/>
  <c r="B22" i="25"/>
  <c r="B23" i="25" s="1"/>
  <c r="B24" i="25" s="1"/>
  <c r="B25" i="25" s="1"/>
  <c r="B26" i="25" s="1"/>
  <c r="B27" i="25" s="1"/>
  <c r="B28" i="25" s="1"/>
  <c r="B29" i="25" s="1"/>
  <c r="B30" i="25" s="1"/>
  <c r="B32" i="25"/>
  <c r="B33" i="25" s="1"/>
  <c r="B34" i="25" s="1"/>
  <c r="B35" i="25" s="1"/>
  <c r="B36" i="25" s="1"/>
  <c r="B37" i="25" s="1"/>
  <c r="B38" i="25" s="1"/>
  <c r="B39" i="25" s="1"/>
  <c r="B40" i="25" s="1"/>
  <c r="B42" i="25"/>
  <c r="B43" i="25" s="1"/>
  <c r="B44" i="25" s="1"/>
  <c r="B45" i="25" s="1"/>
  <c r="B46" i="25" s="1"/>
  <c r="B47" i="25" s="1"/>
  <c r="B48" i="25" s="1"/>
  <c r="B49" i="25" s="1"/>
  <c r="B50" i="25" s="1"/>
  <c r="B52" i="25"/>
  <c r="B53" i="25"/>
  <c r="B54" i="25" s="1"/>
  <c r="B55" i="25" s="1"/>
  <c r="B56" i="25" s="1"/>
  <c r="B57" i="25" s="1"/>
  <c r="B58" i="25" s="1"/>
  <c r="B59" i="25" s="1"/>
  <c r="B60" i="25" s="1"/>
  <c r="B62" i="25"/>
  <c r="B63" i="25" s="1"/>
  <c r="B64" i="25" s="1"/>
  <c r="B65" i="25" s="1"/>
  <c r="B66" i="25" s="1"/>
  <c r="B67" i="25" s="1"/>
  <c r="B68" i="25" s="1"/>
  <c r="B69" i="25" s="1"/>
  <c r="B70" i="25" s="1"/>
  <c r="B72" i="25"/>
  <c r="B73" i="25" s="1"/>
  <c r="B74" i="25" s="1"/>
  <c r="B75" i="25" s="1"/>
  <c r="B76" i="25" s="1"/>
  <c r="B77" i="25" s="1"/>
  <c r="B78" i="25" s="1"/>
  <c r="B79" i="25" s="1"/>
  <c r="B80" i="25" s="1"/>
  <c r="B82" i="25"/>
  <c r="B83" i="25" s="1"/>
  <c r="B84" i="25" s="1"/>
  <c r="B85" i="25" s="1"/>
  <c r="B86" i="25" s="1"/>
  <c r="B87" i="25" s="1"/>
  <c r="B88" i="25" s="1"/>
  <c r="B89" i="25" s="1"/>
  <c r="B90" i="25" s="1"/>
  <c r="B92" i="25"/>
  <c r="B93" i="25" s="1"/>
  <c r="B94" i="25" s="1"/>
  <c r="B95" i="25" s="1"/>
  <c r="B96" i="25" s="1"/>
  <c r="B97" i="25" s="1"/>
  <c r="B98" i="25" s="1"/>
  <c r="B99" i="25" s="1"/>
  <c r="B100" i="25" s="1"/>
  <c r="B102" i="25"/>
  <c r="B103" i="25" s="1"/>
  <c r="B104" i="25" s="1"/>
  <c r="B105" i="25" s="1"/>
  <c r="B106" i="25" s="1"/>
  <c r="B107" i="25" s="1"/>
  <c r="B108" i="25" s="1"/>
  <c r="B109" i="25" s="1"/>
  <c r="B110" i="25" s="1"/>
  <c r="B112" i="25"/>
  <c r="B113" i="25" s="1"/>
  <c r="B114" i="25" s="1"/>
  <c r="B115" i="25" s="1"/>
  <c r="B116" i="25" s="1"/>
  <c r="B117" i="25" s="1"/>
  <c r="B118" i="25" s="1"/>
  <c r="B119" i="25" s="1"/>
  <c r="B120" i="25" s="1"/>
  <c r="B122" i="25"/>
  <c r="B123" i="25" s="1"/>
  <c r="B124" i="25" s="1"/>
  <c r="B125" i="25" s="1"/>
  <c r="B126" i="25" s="1"/>
  <c r="B127" i="25" s="1"/>
  <c r="B128" i="25" s="1"/>
  <c r="B129" i="25" s="1"/>
  <c r="B130" i="25" s="1"/>
  <c r="B132" i="25"/>
  <c r="B133" i="25"/>
  <c r="B134" i="25" s="1"/>
  <c r="B135" i="25" s="1"/>
  <c r="B136" i="25" s="1"/>
  <c r="B137" i="25" s="1"/>
  <c r="B138" i="25" s="1"/>
  <c r="B139" i="25" s="1"/>
  <c r="B140" i="25" s="1"/>
  <c r="B142" i="25"/>
  <c r="B143" i="25" s="1"/>
  <c r="B144" i="25" s="1"/>
  <c r="B145" i="25" s="1"/>
  <c r="B146" i="25" s="1"/>
  <c r="B147" i="25" s="1"/>
  <c r="B148" i="25" s="1"/>
  <c r="B149" i="25" s="1"/>
  <c r="B150" i="25" s="1"/>
  <c r="B152" i="25"/>
  <c r="B153" i="25" s="1"/>
  <c r="B154" i="25" s="1"/>
  <c r="B155" i="25" s="1"/>
  <c r="B156" i="25" s="1"/>
  <c r="B157" i="25" s="1"/>
  <c r="B158" i="25" s="1"/>
  <c r="B159" i="25" s="1"/>
  <c r="B160" i="25" s="1"/>
  <c r="N1" i="28"/>
  <c r="O1" i="28"/>
  <c r="E6" i="6" s="1"/>
  <c r="Q1" i="28"/>
  <c r="R1" i="28"/>
  <c r="E20" i="6" s="1"/>
  <c r="T1" i="28"/>
  <c r="U1" i="28"/>
  <c r="E34" i="6" s="1"/>
  <c r="W1" i="28"/>
  <c r="X1" i="28"/>
  <c r="E48" i="6" s="1"/>
  <c r="Z1" i="28"/>
  <c r="AA1" i="28"/>
  <c r="E62" i="6" s="1"/>
  <c r="AC1" i="28"/>
  <c r="AD1" i="28"/>
  <c r="E76" i="6" s="1"/>
  <c r="AF1" i="28"/>
  <c r="AG1" i="28"/>
  <c r="E90" i="6" s="1"/>
  <c r="AI1" i="28"/>
  <c r="AJ1" i="28"/>
  <c r="E104" i="6" s="1"/>
  <c r="AL1" i="28"/>
  <c r="AM1" i="28"/>
  <c r="E118" i="6" s="1"/>
  <c r="AO1" i="28"/>
  <c r="AP1" i="28"/>
  <c r="E132" i="6" s="1"/>
  <c r="AR1" i="28"/>
  <c r="AS1" i="28"/>
  <c r="E6" i="7" s="1"/>
  <c r="AU1" i="28"/>
  <c r="AV1" i="28"/>
  <c r="E20" i="7" s="1"/>
  <c r="AX1" i="28"/>
  <c r="AY1" i="28"/>
  <c r="E34" i="7" s="1"/>
  <c r="BA1" i="28"/>
  <c r="BB1" i="28"/>
  <c r="E48" i="7" s="1"/>
  <c r="BD1" i="28"/>
  <c r="BE1" i="28"/>
  <c r="E62" i="7" s="1"/>
  <c r="BG1" i="28"/>
  <c r="BH1" i="28"/>
  <c r="E76" i="7" s="1"/>
  <c r="BJ1" i="28"/>
  <c r="BK1" i="28"/>
  <c r="E90" i="7" s="1"/>
  <c r="BM1" i="28"/>
  <c r="BN1" i="28"/>
  <c r="E104" i="7" s="1"/>
  <c r="BP1" i="28"/>
  <c r="BQ1" i="28"/>
  <c r="E118" i="7" s="1"/>
  <c r="BS1" i="28"/>
  <c r="BT1" i="28"/>
  <c r="E132" i="7" s="1"/>
  <c r="BV1" i="28"/>
  <c r="BW1" i="28"/>
  <c r="E6" i="9" s="1"/>
  <c r="BY1" i="28"/>
  <c r="BZ1" i="28"/>
  <c r="E20" i="9" s="1"/>
  <c r="CB1" i="28"/>
  <c r="CC1" i="28"/>
  <c r="E34" i="9" s="1"/>
  <c r="CE1" i="28"/>
  <c r="CF1" i="28"/>
  <c r="E48" i="9" s="1"/>
  <c r="CH1" i="28"/>
  <c r="CI1" i="28"/>
  <c r="E62" i="9" s="1"/>
  <c r="CK1" i="28"/>
  <c r="CL1" i="28"/>
  <c r="E76" i="9" s="1"/>
  <c r="CN1" i="28"/>
  <c r="CO1" i="28"/>
  <c r="E90" i="9" s="1"/>
  <c r="CQ1" i="28"/>
  <c r="CR1" i="28"/>
  <c r="E104" i="9" s="1"/>
  <c r="CT1" i="28"/>
  <c r="CU1" i="28"/>
  <c r="E118" i="9" s="1"/>
  <c r="CW1" i="28"/>
  <c r="CX1" i="28"/>
  <c r="E132" i="9" s="1"/>
  <c r="CZ1" i="28"/>
  <c r="DA1" i="28"/>
  <c r="E6" i="10" s="1"/>
  <c r="DC1" i="28"/>
  <c r="DD1" i="28"/>
  <c r="E20" i="10" s="1"/>
  <c r="DF1" i="28"/>
  <c r="DG1" i="28"/>
  <c r="E34" i="10" s="1"/>
  <c r="DI1" i="28"/>
  <c r="DJ1" i="28"/>
  <c r="E48" i="10" s="1"/>
  <c r="DL1" i="28"/>
  <c r="DM1" i="28"/>
  <c r="E62" i="10" s="1"/>
  <c r="DO1" i="28"/>
  <c r="DP1" i="28"/>
  <c r="E76" i="10" s="1"/>
  <c r="DR1" i="28"/>
  <c r="DS1" i="28"/>
  <c r="E90" i="10" s="1"/>
  <c r="DU1" i="28"/>
  <c r="DV1" i="28"/>
  <c r="E104" i="10" s="1"/>
  <c r="DX1" i="28"/>
  <c r="DY1" i="28"/>
  <c r="E118" i="10" s="1"/>
  <c r="EA1" i="28"/>
  <c r="EB1" i="28"/>
  <c r="E132" i="10" s="1"/>
  <c r="N1" i="29"/>
  <c r="O1" i="29"/>
  <c r="E6" i="3" s="1"/>
  <c r="Q1" i="29"/>
  <c r="R1" i="29"/>
  <c r="E20" i="3" s="1"/>
  <c r="T1" i="29"/>
  <c r="U1" i="29"/>
  <c r="E34" i="3" s="1"/>
  <c r="W1" i="29"/>
  <c r="X1" i="29"/>
  <c r="E48" i="3" s="1"/>
  <c r="Z1" i="29"/>
  <c r="AA1" i="29"/>
  <c r="E62" i="3" s="1"/>
  <c r="AC1" i="29"/>
  <c r="AD1" i="29"/>
  <c r="E76" i="3" s="1"/>
  <c r="AF1" i="29"/>
  <c r="AG1" i="29"/>
  <c r="E90" i="3" s="1"/>
  <c r="AI1" i="29"/>
  <c r="AJ1" i="29"/>
  <c r="E104" i="3" s="1"/>
  <c r="AL1" i="29"/>
  <c r="AM1" i="29"/>
  <c r="E118" i="3" s="1"/>
  <c r="AO1" i="29"/>
  <c r="AP1" i="29"/>
  <c r="E132" i="3" s="1"/>
  <c r="AR1" i="29"/>
  <c r="AS1" i="29"/>
  <c r="E6" i="4" s="1"/>
  <c r="AU1" i="29"/>
  <c r="AX1" i="29"/>
  <c r="AY1" i="29"/>
  <c r="E34" i="4" s="1"/>
  <c r="BA1" i="29"/>
  <c r="BB1" i="29"/>
  <c r="E48" i="4" s="1"/>
  <c r="BD1" i="29"/>
  <c r="BE1" i="29"/>
  <c r="E62" i="4" s="1"/>
  <c r="BG1" i="29"/>
  <c r="BH1" i="29"/>
  <c r="E76" i="4" s="1"/>
  <c r="BJ1" i="29"/>
  <c r="BK1" i="29"/>
  <c r="E90" i="4" s="1"/>
  <c r="BM1" i="29"/>
  <c r="BN1" i="29"/>
  <c r="E104" i="4" s="1"/>
  <c r="BP1" i="29"/>
  <c r="BQ1" i="29"/>
  <c r="E118" i="4" s="1"/>
  <c r="BS1" i="29"/>
  <c r="BT1" i="29"/>
  <c r="E132" i="4" s="1"/>
  <c r="BV1" i="29"/>
  <c r="BW1" i="29"/>
  <c r="E6" i="19" s="1"/>
  <c r="BY1" i="29"/>
  <c r="BZ1" i="29"/>
  <c r="E20" i="19" s="1"/>
  <c r="CB1" i="29"/>
  <c r="CC1" i="29"/>
  <c r="E34" i="19" s="1"/>
  <c r="CE1" i="29"/>
  <c r="CF1" i="29"/>
  <c r="E48" i="19" s="1"/>
  <c r="CH1" i="29"/>
  <c r="CI1" i="29"/>
  <c r="E62" i="19" s="1"/>
  <c r="CK1" i="29"/>
  <c r="CL1" i="29"/>
  <c r="E76" i="19" s="1"/>
  <c r="CN1" i="29"/>
  <c r="CO1" i="29"/>
  <c r="E90" i="19" s="1"/>
  <c r="CQ1" i="29"/>
  <c r="CR1" i="29"/>
  <c r="E104" i="19" s="1"/>
  <c r="CT1" i="29"/>
  <c r="CU1" i="29"/>
  <c r="E118" i="19" s="1"/>
  <c r="CW1" i="29"/>
  <c r="CX1" i="29"/>
  <c r="E132" i="19" s="1"/>
  <c r="CZ1" i="29"/>
  <c r="DA1" i="29"/>
  <c r="E6" i="11" s="1"/>
  <c r="DC1" i="29"/>
  <c r="DD1" i="29"/>
  <c r="E20" i="11" s="1"/>
  <c r="DF1" i="29"/>
  <c r="DG1" i="29"/>
  <c r="E34" i="11" s="1"/>
  <c r="DI1" i="29"/>
  <c r="DJ1" i="29"/>
  <c r="E48" i="11" s="1"/>
  <c r="DL1" i="29"/>
  <c r="DM1" i="29"/>
  <c r="E62" i="11" s="1"/>
  <c r="DO1" i="29"/>
  <c r="DP1" i="29"/>
  <c r="E76" i="11" s="1"/>
  <c r="DR1" i="29"/>
  <c r="DS1" i="29"/>
  <c r="E90" i="11" s="1"/>
  <c r="DU1" i="29"/>
  <c r="DV1" i="29"/>
  <c r="E104" i="11" s="1"/>
  <c r="DX1" i="29"/>
  <c r="DY1" i="29"/>
  <c r="E118" i="11" s="1"/>
  <c r="EA1" i="29"/>
  <c r="EB1" i="29"/>
  <c r="E132" i="11" s="1"/>
  <c r="N1" i="27"/>
  <c r="O1" i="27"/>
  <c r="E6" i="12" s="1"/>
  <c r="Q1" i="27"/>
  <c r="R1" i="27"/>
  <c r="E20" i="12" s="1"/>
  <c r="T1" i="27"/>
  <c r="U1" i="27"/>
  <c r="E34" i="12" s="1"/>
  <c r="W1" i="27"/>
  <c r="X1" i="27"/>
  <c r="E48" i="12" s="1"/>
  <c r="Z1" i="27"/>
  <c r="AA1" i="27"/>
  <c r="E62" i="12" s="1"/>
  <c r="AC1" i="27"/>
  <c r="AD1" i="27"/>
  <c r="E76" i="12" s="1"/>
  <c r="AF1" i="27"/>
  <c r="AG1" i="27"/>
  <c r="E90" i="12" s="1"/>
  <c r="AI1" i="27"/>
  <c r="AJ1" i="27"/>
  <c r="E104" i="12" s="1"/>
  <c r="AL1" i="27"/>
  <c r="AM1" i="27"/>
  <c r="E118" i="12" s="1"/>
  <c r="AO1" i="27"/>
  <c r="AP1" i="27"/>
  <c r="E132" i="12" s="1"/>
  <c r="AR1" i="27"/>
  <c r="AS1" i="27"/>
  <c r="E6" i="13" s="1"/>
  <c r="AU1" i="27"/>
  <c r="AV1" i="27"/>
  <c r="E20" i="13" s="1"/>
  <c r="AX1" i="27"/>
  <c r="AY1" i="27"/>
  <c r="E34" i="13" s="1"/>
  <c r="BA1" i="27"/>
  <c r="BB1" i="27"/>
  <c r="E48" i="13" s="1"/>
  <c r="BD1" i="27"/>
  <c r="BE1" i="27"/>
  <c r="E62" i="13" s="1"/>
  <c r="BG1" i="27"/>
  <c r="BH1" i="27"/>
  <c r="E76" i="13" s="1"/>
  <c r="BJ1" i="27"/>
  <c r="BK1" i="27"/>
  <c r="E90" i="13" s="1"/>
  <c r="BM1" i="27"/>
  <c r="BN1" i="27"/>
  <c r="E104" i="13" s="1"/>
  <c r="BP1" i="27"/>
  <c r="BQ1" i="27"/>
  <c r="E118" i="13" s="1"/>
  <c r="BS1" i="27"/>
  <c r="BT1" i="27"/>
  <c r="E132" i="13" s="1"/>
  <c r="BV1" i="27"/>
  <c r="BW1" i="27"/>
  <c r="E6" i="14" s="1"/>
  <c r="BZ1" i="27"/>
  <c r="E20" i="14" s="1"/>
  <c r="CB1" i="27"/>
  <c r="CC1" i="27"/>
  <c r="E34" i="14" s="1"/>
  <c r="CE1" i="27"/>
  <c r="CF1" i="27"/>
  <c r="E48" i="14" s="1"/>
  <c r="CH1" i="27"/>
  <c r="CI1" i="27"/>
  <c r="E62" i="14" s="1"/>
  <c r="CK1" i="27"/>
  <c r="CL1" i="27"/>
  <c r="E76" i="14" s="1"/>
  <c r="CN1" i="27"/>
  <c r="CO1" i="27"/>
  <c r="E90" i="14" s="1"/>
  <c r="CQ1" i="27"/>
  <c r="CR1" i="27"/>
  <c r="E104" i="14" s="1"/>
  <c r="CT1" i="27"/>
  <c r="CU1" i="27"/>
  <c r="E118" i="14" s="1"/>
  <c r="CW1" i="27"/>
  <c r="CX1" i="27"/>
  <c r="E132" i="14" s="1"/>
  <c r="CZ1" i="27"/>
  <c r="DA1" i="27"/>
  <c r="E6" i="15" s="1"/>
  <c r="DC1" i="27"/>
  <c r="DD1" i="27"/>
  <c r="E20" i="15" s="1"/>
  <c r="DF1" i="27"/>
  <c r="DG1" i="27"/>
  <c r="E34" i="15" s="1"/>
  <c r="DI1" i="27"/>
  <c r="DJ1" i="27"/>
  <c r="E48" i="15" s="1"/>
  <c r="DL1" i="27"/>
  <c r="DM1" i="27"/>
  <c r="E62" i="15" s="1"/>
  <c r="DO1" i="27"/>
  <c r="DP1" i="27"/>
  <c r="E76" i="15" s="1"/>
  <c r="DR1" i="27"/>
  <c r="DS1" i="27"/>
  <c r="E90" i="15" s="1"/>
  <c r="DU1" i="27"/>
  <c r="DV1" i="27"/>
  <c r="E104" i="15" s="1"/>
  <c r="DX1" i="27"/>
  <c r="DY1" i="27"/>
  <c r="E118" i="15" s="1"/>
  <c r="EA1" i="27"/>
  <c r="EB1" i="27"/>
  <c r="E132" i="15" s="1"/>
  <c r="A6" i="30"/>
  <c r="A7" i="30"/>
  <c r="A8" i="30" s="1"/>
  <c r="A9" i="30" s="1"/>
  <c r="A10" i="30" s="1"/>
  <c r="A11" i="30" s="1"/>
  <c r="A12" i="30" s="1"/>
  <c r="A13" i="30" s="1"/>
  <c r="A14" i="30" s="1"/>
  <c r="A15" i="30" s="1"/>
  <c r="A16" i="30" s="1"/>
  <c r="A17" i="30" s="1"/>
  <c r="A18" i="30" s="1"/>
  <c r="A19" i="30" s="1"/>
  <c r="A20" i="30" s="1"/>
  <c r="A21" i="30" s="1"/>
  <c r="A22" i="30" s="1"/>
  <c r="A23" i="30" s="1"/>
  <c r="A24" i="30" s="1"/>
  <c r="A25" i="30" s="1"/>
  <c r="A26" i="30" s="1"/>
  <c r="A27" i="30" s="1"/>
  <c r="A28" i="30" s="1"/>
  <c r="A29" i="30" s="1"/>
  <c r="A30" i="30" s="1"/>
  <c r="A31" i="30" s="1"/>
  <c r="A32" i="30" s="1"/>
  <c r="A33" i="30" s="1"/>
  <c r="A34" i="30" s="1"/>
  <c r="A35" i="30" s="1"/>
  <c r="A36" i="30" s="1"/>
  <c r="A37" i="30" s="1"/>
  <c r="A38" i="30" s="1"/>
  <c r="A39" i="30" s="1"/>
  <c r="A40" i="30" s="1"/>
  <c r="A41" i="30" s="1"/>
  <c r="A42" i="30" s="1"/>
  <c r="A43" i="30" s="1"/>
  <c r="A44" i="30" s="1"/>
  <c r="A45" i="30" s="1"/>
  <c r="A46" i="30" s="1"/>
  <c r="A47" i="30" s="1"/>
  <c r="A48" i="30" s="1"/>
  <c r="A49" i="30" s="1"/>
  <c r="A50" i="30" s="1"/>
  <c r="A51" i="30" s="1"/>
  <c r="A52" i="30" s="1"/>
  <c r="A53" i="30" s="1"/>
  <c r="A54" i="30" s="1"/>
  <c r="A55" i="30" s="1"/>
  <c r="A56" i="30" s="1"/>
  <c r="A57" i="30" s="1"/>
  <c r="A58" i="30" s="1"/>
  <c r="A59" i="30" s="1"/>
  <c r="A60" i="30" s="1"/>
  <c r="A61" i="30" s="1"/>
  <c r="A62" i="30" s="1"/>
  <c r="A63" i="30" s="1"/>
  <c r="A64" i="30" s="1"/>
  <c r="A65" i="30" s="1"/>
  <c r="A66" i="30" s="1"/>
  <c r="A67" i="30" s="1"/>
  <c r="A68" i="30" s="1"/>
  <c r="A69" i="30" s="1"/>
  <c r="A70" i="30" s="1"/>
  <c r="A71" i="30" s="1"/>
  <c r="A72" i="30" s="1"/>
  <c r="A73" i="30" s="1"/>
  <c r="A74" i="30" s="1"/>
  <c r="A75" i="30" s="1"/>
  <c r="A76" i="30" s="1"/>
  <c r="A77" i="30" s="1"/>
  <c r="A78" i="30" s="1"/>
  <c r="A79" i="30" s="1"/>
  <c r="A80" i="30" s="1"/>
  <c r="A81" i="30" s="1"/>
  <c r="A82" i="30" s="1"/>
  <c r="A83" i="30" s="1"/>
  <c r="A84" i="30" s="1"/>
  <c r="A85" i="30" s="1"/>
  <c r="A86" i="30" s="1"/>
  <c r="A87" i="30" s="1"/>
  <c r="A88" i="30" s="1"/>
  <c r="A89" i="30" s="1"/>
  <c r="A90" i="30" s="1"/>
  <c r="A91" i="30" s="1"/>
  <c r="A92" i="30" s="1"/>
  <c r="A93" i="30" s="1"/>
  <c r="A94" i="30" s="1"/>
  <c r="A95" i="30" s="1"/>
  <c r="A96" i="30" s="1"/>
  <c r="A97" i="30" s="1"/>
  <c r="A98" i="30" s="1"/>
  <c r="A99" i="30" s="1"/>
  <c r="A100" i="30" s="1"/>
  <c r="A101" i="30" s="1"/>
  <c r="A102" i="30" s="1"/>
  <c r="A103" i="30" s="1"/>
  <c r="A104" i="30" s="1"/>
  <c r="A105" i="30" s="1"/>
  <c r="A106" i="30" s="1"/>
  <c r="A107" i="30" s="1"/>
  <c r="A108" i="30" s="1"/>
  <c r="A109" i="30" s="1"/>
  <c r="A110" i="30" s="1"/>
  <c r="A111" i="30" s="1"/>
  <c r="A112" i="30" s="1"/>
  <c r="A113" i="30" s="1"/>
  <c r="A114" i="30" s="1"/>
  <c r="A115" i="30" s="1"/>
  <c r="A116" i="30" s="1"/>
  <c r="A117" i="30" s="1"/>
  <c r="A118" i="30" s="1"/>
  <c r="A119" i="30" s="1"/>
  <c r="A120" i="30" s="1"/>
  <c r="A121" i="30" s="1"/>
  <c r="A122" i="30" s="1"/>
  <c r="A123" i="30" s="1"/>
  <c r="A124" i="30" s="1"/>
  <c r="A125" i="30" s="1"/>
  <c r="A126" i="30" s="1"/>
  <c r="A127" i="30" s="1"/>
  <c r="A128" i="30" s="1"/>
  <c r="A129" i="30" s="1"/>
  <c r="A130" i="30" s="1"/>
  <c r="A131" i="30" s="1"/>
  <c r="A132" i="30" s="1"/>
  <c r="A133" i="30" s="1"/>
  <c r="A134" i="30" s="1"/>
  <c r="A135" i="30" s="1"/>
  <c r="A136" i="30" s="1"/>
  <c r="A137" i="30" s="1"/>
  <c r="A138" i="30" s="1"/>
  <c r="A139" i="30" s="1"/>
  <c r="A140" i="30" s="1"/>
  <c r="A141" i="30" s="1"/>
  <c r="A142" i="30" s="1"/>
  <c r="A143" i="30" s="1"/>
  <c r="A144" i="30" s="1"/>
  <c r="A145" i="30" s="1"/>
  <c r="A146" i="30" s="1"/>
  <c r="A147" i="30" s="1"/>
  <c r="A148" i="30" s="1"/>
  <c r="A149" i="30" s="1"/>
  <c r="A150" i="30" s="1"/>
  <c r="A151" i="30" s="1"/>
  <c r="A152" i="30" s="1"/>
  <c r="A153" i="30" s="1"/>
  <c r="A154" i="30" s="1"/>
  <c r="A155" i="30" s="1"/>
  <c r="A156" i="30" s="1"/>
  <c r="A157" i="30" s="1"/>
  <c r="A158" i="30" s="1"/>
  <c r="A159" i="30" s="1"/>
  <c r="A160" i="30" s="1"/>
  <c r="A161" i="30" s="1"/>
  <c r="A162" i="30" s="1"/>
  <c r="A163" i="30" s="1"/>
  <c r="A164" i="30" s="1"/>
  <c r="A165" i="30" s="1"/>
  <c r="A166" i="30" s="1"/>
  <c r="A167" i="30" s="1"/>
  <c r="A168" i="30" s="1"/>
  <c r="A169" i="30" s="1"/>
  <c r="A170" i="30" s="1"/>
  <c r="A171" i="30" s="1"/>
  <c r="A172" i="30" s="1"/>
  <c r="A173" i="30" s="1"/>
  <c r="A174" i="30" s="1"/>
  <c r="A175" i="30" s="1"/>
  <c r="A176" i="30" s="1"/>
  <c r="A177" i="30" s="1"/>
  <c r="A178" i="30" s="1"/>
  <c r="A179" i="30" s="1"/>
  <c r="A180" i="30" s="1"/>
  <c r="A181" i="30" s="1"/>
  <c r="A182" i="30" s="1"/>
  <c r="A183" i="30" s="1"/>
  <c r="A184" i="30" s="1"/>
  <c r="A185" i="30" s="1"/>
  <c r="A186" i="30" s="1"/>
  <c r="A187" i="30" s="1"/>
  <c r="A188" i="30" s="1"/>
  <c r="A189" i="30" s="1"/>
  <c r="A190" i="30" s="1"/>
  <c r="A191" i="30" s="1"/>
  <c r="A192" i="30" s="1"/>
  <c r="A193" i="30" s="1"/>
  <c r="A194" i="30" s="1"/>
  <c r="A195" i="30" s="1"/>
  <c r="A196" i="30" s="1"/>
  <c r="A197" i="30" s="1"/>
  <c r="A198" i="30" s="1"/>
  <c r="A199" i="30" s="1"/>
  <c r="A200" i="30" s="1"/>
  <c r="A201" i="30" s="1"/>
  <c r="A202" i="30" s="1"/>
  <c r="A203" i="30" s="1"/>
  <c r="A204" i="30" s="1"/>
  <c r="A205" i="30" s="1"/>
  <c r="A206" i="30" s="1"/>
  <c r="A207" i="30" s="1"/>
  <c r="A208" i="30" s="1"/>
  <c r="A209" i="30" s="1"/>
  <c r="A210" i="30" s="1"/>
  <c r="A211" i="30" s="1"/>
  <c r="A212" i="30" s="1"/>
  <c r="A213" i="30" s="1"/>
  <c r="A214" i="30" s="1"/>
  <c r="A215" i="30" s="1"/>
  <c r="A216" i="30" s="1"/>
  <c r="A217" i="30" s="1"/>
  <c r="A218" i="30" s="1"/>
  <c r="A219" i="30" s="1"/>
  <c r="A220" i="30" s="1"/>
  <c r="A221" i="30" s="1"/>
  <c r="A222" i="30" s="1"/>
  <c r="A223" i="30" s="1"/>
  <c r="A224" i="30" s="1"/>
  <c r="A225" i="30" s="1"/>
  <c r="A226" i="30" s="1"/>
  <c r="A227" i="30" s="1"/>
  <c r="A228" i="30" s="1"/>
  <c r="A229" i="30" s="1"/>
  <c r="A230" i="30" s="1"/>
  <c r="A231" i="30" s="1"/>
  <c r="A232" i="30" s="1"/>
  <c r="A233" i="30" s="1"/>
  <c r="A234" i="30" s="1"/>
  <c r="A235" i="30" s="1"/>
  <c r="A236" i="30" s="1"/>
  <c r="A237" i="30" s="1"/>
  <c r="A238" i="30" s="1"/>
  <c r="A239" i="30" s="1"/>
  <c r="A240" i="30" s="1"/>
  <c r="A241" i="30" s="1"/>
  <c r="A242" i="30" s="1"/>
  <c r="A243" i="30" s="1"/>
  <c r="A244" i="30" s="1"/>
  <c r="A245" i="30" s="1"/>
  <c r="A246" i="30" s="1"/>
  <c r="A247" i="30" s="1"/>
  <c r="A248" i="30" s="1"/>
  <c r="A249" i="30" s="1"/>
  <c r="A250" i="30" s="1"/>
  <c r="A251" i="30" s="1"/>
  <c r="A252" i="30" s="1"/>
  <c r="A253" i="30" s="1"/>
  <c r="A254" i="30" s="1"/>
  <c r="A255" i="30" s="1"/>
  <c r="A256" i="30" s="1"/>
  <c r="A257" i="30" s="1"/>
  <c r="A258" i="30" s="1"/>
  <c r="A259" i="30" s="1"/>
  <c r="A260" i="30" s="1"/>
  <c r="A261" i="30" s="1"/>
  <c r="A262" i="30" s="1"/>
  <c r="A263" i="30" s="1"/>
  <c r="A264" i="30" s="1"/>
  <c r="A265" i="30" s="1"/>
  <c r="A266" i="30" s="1"/>
  <c r="A267" i="30" s="1"/>
  <c r="A268" i="30" s="1"/>
  <c r="A269" i="30" s="1"/>
  <c r="A270" i="30" s="1"/>
  <c r="A271" i="30" s="1"/>
  <c r="A272" i="30" s="1"/>
  <c r="A273" i="30" s="1"/>
  <c r="A274" i="30" s="1"/>
  <c r="A275" i="30" s="1"/>
  <c r="A276" i="30" s="1"/>
  <c r="A277" i="30" s="1"/>
  <c r="A278" i="30" s="1"/>
  <c r="A279" i="30" s="1"/>
  <c r="A280" i="30" s="1"/>
  <c r="A281" i="30" s="1"/>
  <c r="A282" i="30" s="1"/>
  <c r="A283" i="30" s="1"/>
  <c r="A284" i="30" s="1"/>
  <c r="A285" i="30" s="1"/>
  <c r="A286" i="30" s="1"/>
  <c r="A287" i="30" s="1"/>
  <c r="A288" i="30" s="1"/>
  <c r="A289" i="30" s="1"/>
  <c r="A290" i="30" s="1"/>
  <c r="A291" i="30" s="1"/>
  <c r="A292" i="30" s="1"/>
  <c r="A293" i="30" s="1"/>
  <c r="A294" i="30" s="1"/>
  <c r="A295" i="30" s="1"/>
  <c r="A296" i="30" s="1"/>
  <c r="A297" i="30" s="1"/>
  <c r="A298" i="30" s="1"/>
  <c r="A299" i="30" s="1"/>
  <c r="A300" i="30" s="1"/>
  <c r="A301" i="30" s="1"/>
  <c r="A302" i="30" s="1"/>
  <c r="A303" i="30" s="1"/>
  <c r="A304" i="30" s="1"/>
  <c r="A305" i="30" s="1"/>
  <c r="A306" i="30" s="1"/>
  <c r="A307" i="30" s="1"/>
  <c r="A308" i="30" s="1"/>
  <c r="A309" i="30" s="1"/>
  <c r="A310" i="30" s="1"/>
  <c r="A311" i="30" s="1"/>
  <c r="A312" i="30" s="1"/>
  <c r="A313" i="30" s="1"/>
  <c r="A314" i="30" s="1"/>
  <c r="A315" i="30" s="1"/>
  <c r="A316" i="30" s="1"/>
  <c r="A317" i="30" s="1"/>
  <c r="A318" i="30" s="1"/>
  <c r="A319" i="30" s="1"/>
  <c r="A320" i="30" s="1"/>
  <c r="A321" i="30" s="1"/>
  <c r="A322" i="30" s="1"/>
  <c r="A323" i="30" s="1"/>
  <c r="A324" i="30" s="1"/>
  <c r="A325" i="30" s="1"/>
  <c r="A326" i="30" s="1"/>
  <c r="A327" i="30" s="1"/>
  <c r="A328" i="30" s="1"/>
  <c r="A329" i="30" s="1"/>
  <c r="A330" i="30" s="1"/>
  <c r="A331" i="30" s="1"/>
  <c r="A332" i="30" s="1"/>
  <c r="A333" i="30" s="1"/>
  <c r="A334" i="30" s="1"/>
  <c r="A335" i="30" s="1"/>
  <c r="A336" i="30" s="1"/>
  <c r="A337" i="30" s="1"/>
  <c r="A338" i="30" s="1"/>
  <c r="A339" i="30" s="1"/>
  <c r="A340" i="30" s="1"/>
  <c r="A341" i="30" s="1"/>
  <c r="A342" i="30" s="1"/>
  <c r="A343" i="30" s="1"/>
  <c r="A344" i="30" s="1"/>
  <c r="A345" i="30" s="1"/>
  <c r="A346" i="30" s="1"/>
  <c r="A347" i="30" s="1"/>
  <c r="A348" i="30" s="1"/>
  <c r="A349" i="30" s="1"/>
  <c r="A350" i="30" s="1"/>
  <c r="A351" i="30" s="1"/>
  <c r="A352" i="30" s="1"/>
  <c r="A353" i="30" s="1"/>
  <c r="A354" i="30" s="1"/>
  <c r="A355" i="30" s="1"/>
  <c r="A356" i="30" s="1"/>
  <c r="A357" i="30" s="1"/>
  <c r="A358" i="30" s="1"/>
  <c r="A359" i="30" s="1"/>
  <c r="A360" i="30" s="1"/>
  <c r="A361" i="30" s="1"/>
  <c r="A362" i="30" s="1"/>
  <c r="A363" i="30" s="1"/>
  <c r="A364" i="30" s="1"/>
  <c r="A365" i="30" s="1"/>
  <c r="A366" i="30" s="1"/>
  <c r="A367" i="30" s="1"/>
  <c r="A368" i="30" s="1"/>
  <c r="A369" i="30" s="1"/>
  <c r="A370" i="30" s="1"/>
  <c r="A371" i="30" s="1"/>
  <c r="A372" i="30" s="1"/>
  <c r="A373" i="30" s="1"/>
  <c r="A374" i="30" s="1"/>
  <c r="A375" i="30" s="1"/>
  <c r="A376" i="30" s="1"/>
  <c r="A377" i="30" s="1"/>
  <c r="A378" i="30" s="1"/>
  <c r="A379" i="30" s="1"/>
  <c r="A380" i="30" s="1"/>
  <c r="A381" i="30" s="1"/>
  <c r="A382" i="30" s="1"/>
  <c r="A383" i="30" s="1"/>
  <c r="A384" i="30" s="1"/>
  <c r="A385" i="30" s="1"/>
  <c r="A386" i="30" s="1"/>
  <c r="A387" i="30" s="1"/>
  <c r="A388" i="30" s="1"/>
  <c r="A389" i="30" s="1"/>
  <c r="A390" i="30" s="1"/>
  <c r="A391" i="30" s="1"/>
  <c r="A392" i="30" s="1"/>
  <c r="A393" i="30" s="1"/>
  <c r="A394" i="30" s="1"/>
  <c r="A395" i="30" s="1"/>
  <c r="A396" i="30" s="1"/>
  <c r="A397" i="30" s="1"/>
  <c r="A398" i="30" s="1"/>
  <c r="A399" i="30" s="1"/>
  <c r="A400" i="30" s="1"/>
  <c r="A401" i="30" s="1"/>
  <c r="A402" i="30" s="1"/>
  <c r="A403" i="30" s="1"/>
  <c r="A404" i="30" s="1"/>
  <c r="A405" i="30" s="1"/>
  <c r="A406" i="30" s="1"/>
  <c r="A407" i="30" s="1"/>
  <c r="A408" i="30" s="1"/>
  <c r="A409" i="30" s="1"/>
  <c r="A410" i="30" s="1"/>
  <c r="A411" i="30" s="1"/>
  <c r="A412" i="30" s="1"/>
  <c r="A413" i="30" s="1"/>
  <c r="A414" i="30" s="1"/>
  <c r="A415" i="30" s="1"/>
  <c r="A416" i="30" s="1"/>
  <c r="A417" i="30" s="1"/>
  <c r="A418" i="30" s="1"/>
  <c r="A419" i="30" s="1"/>
  <c r="A420" i="30" s="1"/>
  <c r="A421" i="30" s="1"/>
  <c r="A422" i="30" s="1"/>
  <c r="A423" i="30" s="1"/>
  <c r="A424" i="30" s="1"/>
  <c r="A425" i="30" s="1"/>
  <c r="A426" i="30" s="1"/>
  <c r="A427" i="30" s="1"/>
  <c r="A428" i="30" s="1"/>
  <c r="A429" i="30" s="1"/>
  <c r="A430" i="30" s="1"/>
  <c r="A431" i="30" s="1"/>
  <c r="A432" i="30" s="1"/>
  <c r="A433" i="30" s="1"/>
  <c r="A434" i="30" s="1"/>
  <c r="A435" i="30" s="1"/>
  <c r="A436" i="30" s="1"/>
  <c r="A437" i="30" s="1"/>
  <c r="A438" i="30" s="1"/>
  <c r="A439" i="30" s="1"/>
  <c r="A440" i="30" s="1"/>
  <c r="A441" i="30" s="1"/>
  <c r="A442" i="30" s="1"/>
  <c r="A443" i="30" s="1"/>
  <c r="A444" i="30" s="1"/>
  <c r="A445" i="30" s="1"/>
  <c r="A446" i="30" s="1"/>
  <c r="A447" i="30" s="1"/>
  <c r="A448" i="30" s="1"/>
  <c r="A449" i="30" s="1"/>
  <c r="A450" i="30" s="1"/>
  <c r="A451" i="30" s="1"/>
  <c r="A452" i="30" s="1"/>
  <c r="A453" i="30" s="1"/>
  <c r="A454" i="30" s="1"/>
  <c r="A455" i="30" s="1"/>
  <c r="A456" i="30" s="1"/>
  <c r="A457" i="30" s="1"/>
  <c r="A458" i="30" s="1"/>
  <c r="A459" i="30" s="1"/>
  <c r="A460" i="30" s="1"/>
  <c r="A461" i="30" s="1"/>
  <c r="A462" i="30" s="1"/>
  <c r="A463" i="30" s="1"/>
  <c r="A464" i="30" s="1"/>
  <c r="A465" i="30" s="1"/>
  <c r="A466" i="30" s="1"/>
  <c r="A467" i="30" s="1"/>
  <c r="A468" i="30" s="1"/>
  <c r="A469" i="30" s="1"/>
  <c r="A470" i="30" s="1"/>
  <c r="A471" i="30" s="1"/>
  <c r="A472" i="30" s="1"/>
  <c r="A473" i="30" s="1"/>
  <c r="A474" i="30" s="1"/>
  <c r="A475" i="30" s="1"/>
  <c r="A476" i="30" s="1"/>
  <c r="A477" i="30" s="1"/>
  <c r="A478" i="30" s="1"/>
  <c r="A479" i="30" s="1"/>
  <c r="A480" i="30" s="1"/>
  <c r="A481" i="30" s="1"/>
  <c r="A482" i="30" s="1"/>
  <c r="A483" i="30" s="1"/>
  <c r="A484" i="30" s="1"/>
  <c r="A485" i="30" s="1"/>
  <c r="A486" i="30" s="1"/>
  <c r="A487" i="30" s="1"/>
  <c r="A488" i="30" s="1"/>
  <c r="A489" i="30" s="1"/>
  <c r="A490" i="30" s="1"/>
  <c r="A491" i="30" s="1"/>
  <c r="A492" i="30" s="1"/>
  <c r="A493" i="30" s="1"/>
  <c r="A494" i="30" s="1"/>
  <c r="A495" i="30" s="1"/>
  <c r="A496" i="30" s="1"/>
  <c r="A497" i="30" s="1"/>
  <c r="A498" i="30" s="1"/>
  <c r="A499" i="30" s="1"/>
  <c r="A500" i="30" s="1"/>
  <c r="A501" i="30" s="1"/>
  <c r="A502" i="30" s="1"/>
  <c r="A503" i="30" s="1"/>
  <c r="A504" i="30" s="1"/>
  <c r="F4" i="16"/>
  <c r="F6" i="16"/>
  <c r="F18" i="16"/>
  <c r="F20" i="16"/>
  <c r="F32" i="16"/>
  <c r="F34" i="16"/>
  <c r="F46" i="16"/>
  <c r="F48" i="16"/>
  <c r="F60" i="16"/>
  <c r="F62" i="16"/>
  <c r="F74" i="16"/>
  <c r="F76" i="16"/>
  <c r="F88" i="16"/>
  <c r="F90" i="16"/>
  <c r="F102" i="16"/>
  <c r="F104" i="16"/>
  <c r="F116" i="16"/>
  <c r="F118" i="16"/>
  <c r="F130" i="16"/>
  <c r="F132" i="16"/>
  <c r="F4" i="7"/>
  <c r="F6" i="7"/>
  <c r="F18" i="7"/>
  <c r="F20" i="7"/>
  <c r="F32" i="7"/>
  <c r="F34" i="7"/>
  <c r="F46" i="7"/>
  <c r="F48" i="7"/>
  <c r="F60" i="7"/>
  <c r="F62" i="7"/>
  <c r="F74" i="7"/>
  <c r="F76" i="7"/>
  <c r="F88" i="7"/>
  <c r="F90" i="7"/>
  <c r="F102" i="7"/>
  <c r="F104" i="7"/>
  <c r="F116" i="7"/>
  <c r="F118" i="7"/>
  <c r="F130" i="7"/>
  <c r="F132" i="7"/>
  <c r="F4" i="9"/>
  <c r="F6" i="9"/>
  <c r="F18" i="9"/>
  <c r="F20" i="9"/>
  <c r="F32" i="9"/>
  <c r="F34" i="9"/>
  <c r="F46" i="9"/>
  <c r="F48" i="9"/>
  <c r="F60" i="9"/>
  <c r="F62" i="9"/>
  <c r="F74" i="9"/>
  <c r="F76" i="9"/>
  <c r="F88" i="9"/>
  <c r="F90" i="9"/>
  <c r="F102" i="9"/>
  <c r="F104" i="9"/>
  <c r="F116" i="9"/>
  <c r="F118" i="9"/>
  <c r="F130" i="9"/>
  <c r="F132" i="9"/>
  <c r="F4" i="10"/>
  <c r="F6" i="10"/>
  <c r="F18" i="10"/>
  <c r="F20" i="10"/>
  <c r="F32" i="10"/>
  <c r="F34" i="10"/>
  <c r="F46" i="10"/>
  <c r="F48" i="10"/>
  <c r="F60" i="10"/>
  <c r="F62" i="10"/>
  <c r="F74" i="10"/>
  <c r="F76" i="10"/>
  <c r="F88" i="10"/>
  <c r="F90" i="10"/>
  <c r="F102" i="10"/>
  <c r="F104" i="10"/>
  <c r="F116" i="10"/>
  <c r="F118" i="10"/>
  <c r="F130" i="10"/>
  <c r="F132" i="10"/>
  <c r="F4" i="3"/>
  <c r="F18" i="3"/>
  <c r="F20" i="3"/>
  <c r="F32" i="3"/>
  <c r="F34" i="3"/>
  <c r="F46" i="3"/>
  <c r="F48" i="3"/>
  <c r="F60" i="3"/>
  <c r="F62" i="3"/>
  <c r="F74" i="3"/>
  <c r="F76" i="3"/>
  <c r="F88" i="3"/>
  <c r="F90" i="3"/>
  <c r="F102" i="3"/>
  <c r="F104" i="3"/>
  <c r="F116" i="3"/>
  <c r="F118" i="3"/>
  <c r="F130" i="3"/>
  <c r="F132" i="3"/>
  <c r="F4" i="4"/>
  <c r="F6" i="4"/>
  <c r="F18" i="4"/>
  <c r="F20" i="4"/>
  <c r="F32" i="4"/>
  <c r="F34" i="4"/>
  <c r="F46" i="4"/>
  <c r="F48" i="4"/>
  <c r="F60" i="4"/>
  <c r="F62" i="4"/>
  <c r="F74" i="4"/>
  <c r="F76" i="4"/>
  <c r="F88" i="4"/>
  <c r="F90" i="4"/>
  <c r="F102" i="4"/>
  <c r="F104" i="4"/>
  <c r="F116" i="4"/>
  <c r="F118" i="4"/>
  <c r="F130" i="4"/>
  <c r="F132" i="4"/>
  <c r="F4" i="19"/>
  <c r="F6" i="19"/>
  <c r="F18" i="19"/>
  <c r="F20" i="19"/>
  <c r="F32" i="19"/>
  <c r="F34" i="19"/>
  <c r="F46" i="19"/>
  <c r="F48" i="19"/>
  <c r="F60" i="19"/>
  <c r="F62" i="19"/>
  <c r="F74" i="19"/>
  <c r="F76" i="19"/>
  <c r="F88" i="19"/>
  <c r="F90" i="19"/>
  <c r="F102" i="19"/>
  <c r="F104" i="19"/>
  <c r="F116" i="19"/>
  <c r="F118" i="19"/>
  <c r="F130" i="19"/>
  <c r="F132" i="19"/>
  <c r="F4" i="11"/>
  <c r="F6" i="11"/>
  <c r="F18" i="11"/>
  <c r="F20" i="11"/>
  <c r="F32" i="11"/>
  <c r="F34" i="11"/>
  <c r="F46" i="11"/>
  <c r="F48" i="11"/>
  <c r="F60" i="11"/>
  <c r="F62" i="11"/>
  <c r="F74" i="11"/>
  <c r="F76" i="11"/>
  <c r="F88" i="11"/>
  <c r="F90" i="11"/>
  <c r="F102" i="11"/>
  <c r="F104" i="11"/>
  <c r="F116" i="11"/>
  <c r="F118" i="11"/>
  <c r="F130" i="11"/>
  <c r="F132" i="11"/>
  <c r="F4" i="17"/>
  <c r="F6" i="17"/>
  <c r="F18" i="17"/>
  <c r="F20" i="17"/>
  <c r="F32" i="17"/>
  <c r="F34" i="17"/>
  <c r="F46" i="17"/>
  <c r="F48" i="17"/>
  <c r="F60" i="17"/>
  <c r="F62" i="17"/>
  <c r="F74" i="17"/>
  <c r="F76" i="17"/>
  <c r="F88" i="17"/>
  <c r="F90" i="17"/>
  <c r="F102" i="17"/>
  <c r="F104" i="17"/>
  <c r="F116" i="17"/>
  <c r="F118" i="17"/>
  <c r="F130" i="17"/>
  <c r="F132" i="17"/>
  <c r="F4" i="18"/>
  <c r="F6" i="18"/>
  <c r="F18" i="18"/>
  <c r="F20" i="18"/>
  <c r="F32" i="18"/>
  <c r="F34" i="18"/>
  <c r="F46" i="18"/>
  <c r="F48" i="18"/>
  <c r="F60" i="18"/>
  <c r="F62" i="18"/>
  <c r="F74" i="18"/>
  <c r="F76" i="18"/>
  <c r="F88" i="18"/>
  <c r="F90" i="18"/>
  <c r="F102" i="18"/>
  <c r="F104" i="18"/>
  <c r="F116" i="18"/>
  <c r="F118" i="18"/>
  <c r="F130" i="18"/>
  <c r="F132" i="18"/>
  <c r="F4" i="20"/>
  <c r="F6" i="20"/>
  <c r="F18" i="20"/>
  <c r="F20" i="20"/>
  <c r="F32" i="20"/>
  <c r="F34" i="20"/>
  <c r="F46" i="20"/>
  <c r="F48" i="20"/>
  <c r="F60" i="20"/>
  <c r="F62" i="20"/>
  <c r="F74" i="20"/>
  <c r="F76" i="20"/>
  <c r="F88" i="20"/>
  <c r="F90" i="20"/>
  <c r="F102" i="20"/>
  <c r="F104" i="20"/>
  <c r="F116" i="20"/>
  <c r="F118" i="20"/>
  <c r="F130" i="20"/>
  <c r="F132" i="20"/>
  <c r="F4" i="12"/>
  <c r="F6" i="12"/>
  <c r="F18" i="12"/>
  <c r="F20" i="12"/>
  <c r="F32" i="12"/>
  <c r="F34" i="12"/>
  <c r="F46" i="12"/>
  <c r="F48" i="12"/>
  <c r="F60" i="12"/>
  <c r="F62" i="12"/>
  <c r="F74" i="12"/>
  <c r="F76" i="12"/>
  <c r="F88" i="12"/>
  <c r="F90" i="12"/>
  <c r="F102" i="12"/>
  <c r="F104" i="12"/>
  <c r="F116" i="12"/>
  <c r="F118" i="12"/>
  <c r="F130" i="12"/>
  <c r="F132" i="12"/>
  <c r="F4" i="13"/>
  <c r="F6" i="13"/>
  <c r="F18" i="13"/>
  <c r="F20" i="13"/>
  <c r="F32" i="13"/>
  <c r="F34" i="13"/>
  <c r="F46" i="13"/>
  <c r="F48" i="13"/>
  <c r="F60" i="13"/>
  <c r="F62" i="13"/>
  <c r="F74" i="13"/>
  <c r="F76" i="13"/>
  <c r="F88" i="13"/>
  <c r="F90" i="13"/>
  <c r="F102" i="13"/>
  <c r="F104" i="13"/>
  <c r="F116" i="13"/>
  <c r="F118" i="13"/>
  <c r="F130" i="13"/>
  <c r="F132" i="13"/>
  <c r="F4" i="14"/>
  <c r="F6" i="14"/>
  <c r="F18" i="14"/>
  <c r="F20" i="14"/>
  <c r="F32" i="14"/>
  <c r="F34" i="14"/>
  <c r="F46" i="14"/>
  <c r="F48" i="14"/>
  <c r="F60" i="14"/>
  <c r="F62" i="14"/>
  <c r="F74" i="14"/>
  <c r="F76" i="14"/>
  <c r="F88" i="14"/>
  <c r="F90" i="14"/>
  <c r="F102" i="14"/>
  <c r="F104" i="14"/>
  <c r="F116" i="14"/>
  <c r="F118" i="14"/>
  <c r="F130" i="14"/>
  <c r="F132" i="14"/>
  <c r="F4" i="15"/>
  <c r="F6" i="15"/>
  <c r="F18" i="15"/>
  <c r="F20" i="15"/>
  <c r="F32" i="15"/>
  <c r="F34" i="15"/>
  <c r="F46" i="15"/>
  <c r="F48" i="15"/>
  <c r="F60" i="15"/>
  <c r="F62" i="15"/>
  <c r="F74" i="15"/>
  <c r="F76" i="15"/>
  <c r="F88" i="15"/>
  <c r="F90" i="15"/>
  <c r="F102" i="15"/>
  <c r="F104" i="15"/>
  <c r="F116" i="15"/>
  <c r="F118" i="15"/>
  <c r="F130" i="15"/>
  <c r="F132" i="15"/>
  <c r="F4" i="6"/>
  <c r="F6" i="6"/>
  <c r="F18" i="6"/>
  <c r="F20" i="6"/>
  <c r="F32" i="6"/>
  <c r="F34" i="6"/>
  <c r="F46" i="6"/>
  <c r="F48" i="6"/>
  <c r="F60" i="6"/>
  <c r="F62" i="6"/>
  <c r="F74" i="6"/>
  <c r="F76" i="6"/>
  <c r="F88" i="6"/>
  <c r="F90" i="6"/>
  <c r="F102" i="6"/>
  <c r="F104" i="6"/>
  <c r="F116" i="6"/>
  <c r="F118" i="6"/>
  <c r="F130" i="6"/>
  <c r="F132" i="6"/>
  <c r="N1" i="26"/>
  <c r="O1" i="26"/>
  <c r="E6" i="16" s="1"/>
  <c r="Q1" i="26"/>
  <c r="R1" i="26"/>
  <c r="E20" i="16" s="1"/>
  <c r="T1" i="26"/>
  <c r="U1" i="26"/>
  <c r="E34" i="16" s="1"/>
  <c r="W1" i="26"/>
  <c r="X1" i="26"/>
  <c r="E48" i="16" s="1"/>
  <c r="Z1" i="26"/>
  <c r="AA1" i="26"/>
  <c r="E62" i="16" s="1"/>
  <c r="AC1" i="26"/>
  <c r="AD1" i="26"/>
  <c r="E76" i="16" s="1"/>
  <c r="AF1" i="26"/>
  <c r="AG1" i="26"/>
  <c r="E90" i="16" s="1"/>
  <c r="AI1" i="26"/>
  <c r="AJ1" i="26"/>
  <c r="E104" i="16" s="1"/>
  <c r="AM1" i="26"/>
  <c r="E118" i="16" s="1"/>
  <c r="AP1" i="26"/>
  <c r="E132" i="16" s="1"/>
  <c r="AS1" i="26"/>
  <c r="E6" i="17" s="1"/>
  <c r="AV1" i="26"/>
  <c r="E20" i="17" s="1"/>
  <c r="AY1" i="26"/>
  <c r="E34" i="17" s="1"/>
  <c r="BB1" i="26"/>
  <c r="E48" i="17" s="1"/>
  <c r="BE1" i="26"/>
  <c r="E62" i="17" s="1"/>
  <c r="BH1" i="26"/>
  <c r="E76" i="17" s="1"/>
  <c r="BK1" i="26"/>
  <c r="E90" i="17" s="1"/>
  <c r="BN1" i="26"/>
  <c r="E104" i="17" s="1"/>
  <c r="BQ1" i="26"/>
  <c r="E118" i="17" s="1"/>
  <c r="BT1" i="26"/>
  <c r="E132" i="17" s="1"/>
  <c r="BW1" i="26"/>
  <c r="E6" i="18" s="1"/>
  <c r="BZ1" i="26"/>
  <c r="E20" i="18" s="1"/>
  <c r="CC1" i="26"/>
  <c r="E34" i="18" s="1"/>
  <c r="CF1" i="26"/>
  <c r="E48" i="18" s="1"/>
  <c r="CI1" i="26"/>
  <c r="E62" i="18" s="1"/>
  <c r="CL1" i="26"/>
  <c r="E76" i="18" s="1"/>
  <c r="CO1" i="26"/>
  <c r="E90" i="18" s="1"/>
  <c r="CR1" i="26"/>
  <c r="E104" i="18" s="1"/>
  <c r="CU1" i="26"/>
  <c r="E118" i="18" s="1"/>
  <c r="CX1" i="26"/>
  <c r="E132" i="18" s="1"/>
  <c r="DA1" i="26"/>
  <c r="E6" i="20" s="1"/>
  <c r="DD1" i="26"/>
  <c r="E20" i="20" s="1"/>
  <c r="DG1" i="26"/>
  <c r="E34" i="20" s="1"/>
  <c r="DJ1" i="26"/>
  <c r="E48" i="20" s="1"/>
  <c r="DM1" i="26"/>
  <c r="E62" i="20" s="1"/>
  <c r="DP1" i="26"/>
  <c r="E76" i="20" s="1"/>
  <c r="DS1" i="26"/>
  <c r="E90" i="20" s="1"/>
  <c r="DV1" i="26"/>
  <c r="E104" i="20" s="1"/>
  <c r="DY1" i="26"/>
  <c r="E118" i="20" s="1"/>
  <c r="EB1" i="26"/>
  <c r="E132" i="20" s="1"/>
  <c r="N6" i="31"/>
  <c r="R17" i="31"/>
  <c r="E1" i="20" l="1"/>
  <c r="AD33" i="31" s="1"/>
  <c r="AB34" i="31" s="1"/>
  <c r="E1" i="17"/>
  <c r="L33" i="31" s="1"/>
  <c r="N34" i="31" s="1"/>
  <c r="E1" i="16"/>
  <c r="F33" i="31" s="1"/>
  <c r="E1" i="18"/>
  <c r="X33" i="31" s="1"/>
  <c r="V34" i="31" s="1"/>
  <c r="E1" i="13"/>
  <c r="L26" i="31" s="1"/>
  <c r="N27" i="31" s="1"/>
  <c r="E1" i="12"/>
  <c r="F26" i="31" s="1"/>
  <c r="E1" i="15"/>
  <c r="AD26" i="31" s="1"/>
  <c r="AB27" i="31" s="1"/>
  <c r="E1" i="14"/>
  <c r="X26" i="31" s="1"/>
  <c r="V27" i="31" s="1"/>
  <c r="E1" i="10"/>
  <c r="AD19" i="31" s="1"/>
  <c r="AB20" i="31" s="1"/>
  <c r="E1" i="9"/>
  <c r="X19" i="31" s="1"/>
  <c r="V20" i="31" s="1"/>
  <c r="E1" i="7"/>
  <c r="L19" i="31" s="1"/>
  <c r="N20" i="31" s="1"/>
  <c r="E1" i="6"/>
  <c r="F19" i="31" s="1"/>
  <c r="E1" i="11"/>
  <c r="AD12" i="31" s="1"/>
  <c r="AB13" i="31" s="1"/>
  <c r="E1" i="4"/>
  <c r="L12" i="31" s="1"/>
  <c r="N13" i="31" s="1"/>
  <c r="E1" i="19"/>
  <c r="X12" i="31" s="1"/>
  <c r="V13" i="31" s="1"/>
  <c r="E1" i="3"/>
  <c r="F12" i="31" s="1"/>
  <c r="R33" i="31" l="1"/>
  <c r="H34" i="31"/>
  <c r="R26" i="31"/>
  <c r="H27" i="31"/>
  <c r="R19" i="31"/>
  <c r="H20" i="31"/>
  <c r="R12" i="31"/>
  <c r="H13" i="31"/>
  <c r="V6" i="31" l="1"/>
  <c r="R6" i="3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CRM</author>
    <author>Chuck Mitchell</author>
  </authors>
  <commentList>
    <comment ref="E13" authorId="0" shapeId="0" xr:uid="{00000000-0006-0000-0300-000001000000}">
      <text>
        <r>
          <rPr>
            <b/>
            <sz val="9"/>
            <color indexed="81"/>
            <rFont val="Tahoma"/>
            <family val="2"/>
          </rPr>
          <t>Financial Management -</t>
        </r>
        <r>
          <rPr>
            <sz val="9"/>
            <color indexed="81"/>
            <rFont val="Tahoma"/>
            <family val="2"/>
          </rPr>
          <t xml:space="preserve"> the efficient and effective management of money (funds) in such a manner as to accomplish the objectives of the organization and its programs. Includes 
budgeting, cost accounting, financial reports and related financial administration</t>
        </r>
      </text>
    </comment>
    <comment ref="K13" authorId="0" shapeId="0" xr:uid="{00000000-0006-0000-0300-000002000000}">
      <text>
        <r>
          <rPr>
            <b/>
            <sz val="9"/>
            <color indexed="81"/>
            <rFont val="Tahoma"/>
            <family val="2"/>
          </rPr>
          <t>Revenue Capture Effectiveness -</t>
        </r>
        <r>
          <rPr>
            <sz val="9"/>
            <color indexed="81"/>
            <rFont val="Tahoma"/>
            <family val="2"/>
          </rPr>
          <t xml:space="preserve"> The successful capture (e.g., sales) of target revenues and funds, as well as target customers and market share.</t>
        </r>
        <r>
          <rPr>
            <sz val="9"/>
            <color indexed="81"/>
            <rFont val="Tahoma"/>
            <family val="2"/>
          </rPr>
          <t xml:space="preserve">
</t>
        </r>
      </text>
    </comment>
    <comment ref="U13" authorId="0" shapeId="0" xr:uid="{00000000-0006-0000-0300-000003000000}">
      <text>
        <r>
          <rPr>
            <b/>
            <sz val="9"/>
            <color indexed="81"/>
            <rFont val="Tahoma"/>
            <family val="2"/>
          </rPr>
          <t xml:space="preserve">Strategy Alignment &amp; Accomplishment: </t>
        </r>
        <r>
          <rPr>
            <sz val="9"/>
            <color indexed="81"/>
            <rFont val="Tahoma"/>
            <family val="2"/>
          </rPr>
          <t xml:space="preserve">"Strategy Alignment" refers to alignment of strategic goals, strategic objectives and strategic action plans with desired program outputs (products and services) and program outcomes (desired benefits to beneficiaries).
 "Strategy Accomplishment" refers to accomplishing the milestones and activities in the Strategic Action Plans.
</t>
        </r>
      </text>
    </comment>
    <comment ref="AA13" authorId="0" shapeId="0" xr:uid="{00000000-0006-0000-0300-000004000000}">
      <text>
        <r>
          <rPr>
            <b/>
            <sz val="9"/>
            <color indexed="81"/>
            <rFont val="Tahoma"/>
            <family val="2"/>
          </rPr>
          <t xml:space="preserve">Leadership &amp; Social Impact: </t>
        </r>
        <r>
          <rPr>
            <sz val="9"/>
            <color indexed="81"/>
            <rFont val="Tahoma"/>
            <family val="2"/>
          </rPr>
          <t xml:space="preserve">"Leadership" refers to how senior leaders create an environment for customer engagement, satisfaction, innovation and high performance of the workforce, operations, customer and leadership results. </t>
        </r>
        <r>
          <rPr>
            <b/>
            <sz val="9"/>
            <color indexed="81"/>
            <rFont val="Tahoma"/>
            <family val="2"/>
          </rPr>
          <t xml:space="preserve">
"Social Impact" </t>
        </r>
        <r>
          <rPr>
            <sz val="9"/>
            <color indexed="81"/>
            <rFont val="Tahoma"/>
            <family val="2"/>
          </rPr>
          <t xml:space="preserve">refers to the long-term or indirect effects of program outputs (products and services) and program outcomes on beneficiaries and other stakeholders. 
</t>
        </r>
      </text>
    </comment>
    <comment ref="E20" authorId="0" shapeId="0" xr:uid="{00000000-0006-0000-0300-000005000000}">
      <text>
        <r>
          <rPr>
            <b/>
            <sz val="9"/>
            <color indexed="81"/>
            <rFont val="Tahoma"/>
            <family val="2"/>
          </rPr>
          <t xml:space="preserve">Program Outputs: </t>
        </r>
        <r>
          <rPr>
            <sz val="9"/>
            <color indexed="81"/>
            <rFont val="Tahoma"/>
            <family val="2"/>
          </rPr>
          <t xml:space="preserve">The products and/or services delivered to beneficiaries and other participants of the program, in order to produce the desired product/service value and desired program outcomes. 
Note: Each product or service should be rated by the beneficiaries and the results used for improvements to meet the needs and expectations of the beneficiaries and the desired program outcomes. 
</t>
        </r>
      </text>
    </comment>
    <comment ref="K20" authorId="0" shapeId="0" xr:uid="{00000000-0006-0000-0300-000006000000}">
      <text>
        <r>
          <rPr>
            <b/>
            <sz val="9"/>
            <color indexed="81"/>
            <rFont val="Tahoma"/>
            <family val="2"/>
          </rPr>
          <t>Program Outcomes:</t>
        </r>
        <r>
          <rPr>
            <sz val="9"/>
            <color indexed="81"/>
            <rFont val="Tahoma"/>
            <family val="2"/>
          </rPr>
          <t xml:space="preserve"> the desired beneficial effects of the program and its outputs (products and services) on its beneficiaries and other stakeholders.
</t>
        </r>
      </text>
    </comment>
    <comment ref="U20" authorId="0" shapeId="0" xr:uid="{00000000-0006-0000-0300-000007000000}">
      <text>
        <r>
          <rPr>
            <b/>
            <sz val="9"/>
            <color indexed="81"/>
            <rFont val="Tahoma"/>
            <family val="2"/>
          </rPr>
          <t xml:space="preserve">Contributors Satisfaction: </t>
        </r>
        <r>
          <rPr>
            <sz val="9"/>
            <color indexed="81"/>
            <rFont val="Tahoma"/>
            <family val="2"/>
          </rPr>
          <t xml:space="preserve">The satisfaction of contributors (funders, donors, grantmakers, foundations, etc.) with the overall program outputs, program outcomes and social impact. 
</t>
        </r>
      </text>
    </comment>
    <comment ref="AA20" authorId="0" shapeId="0" xr:uid="{00000000-0006-0000-0300-000008000000}">
      <text>
        <r>
          <rPr>
            <b/>
            <sz val="9"/>
            <color indexed="81"/>
            <rFont val="Tahoma"/>
            <family val="2"/>
          </rPr>
          <t xml:space="preserve">Participants Satisfaction: </t>
        </r>
        <r>
          <rPr>
            <sz val="9"/>
            <color indexed="81"/>
            <rFont val="Tahoma"/>
            <family val="2"/>
          </rPr>
          <t xml:space="preserve">The satisfaction of participants (customers, receivers of the program outputs) with the program outputs and benefits received. 
</t>
        </r>
      </text>
    </comment>
    <comment ref="E27" authorId="1" shapeId="0" xr:uid="{00000000-0006-0000-0300-000009000000}">
      <text>
        <r>
          <rPr>
            <b/>
            <sz val="8"/>
            <color indexed="81"/>
            <rFont val="Tahoma"/>
            <family val="2"/>
          </rPr>
          <t xml:space="preserve">Process Management
</t>
        </r>
        <r>
          <rPr>
            <sz val="8"/>
            <color indexed="81"/>
            <rFont val="Tahoma"/>
            <family val="2"/>
          </rPr>
          <t xml:space="preserve">key processes for design, production, delivery and support of product outputs (products &amp; services)
</t>
        </r>
      </text>
    </comment>
    <comment ref="K27" authorId="1" shapeId="0" xr:uid="{00000000-0006-0000-0300-00000A000000}">
      <text>
        <r>
          <rPr>
            <b/>
            <sz val="8"/>
            <color indexed="81"/>
            <rFont val="Tahoma"/>
            <family val="2"/>
          </rPr>
          <t>Project Management</t>
        </r>
        <r>
          <rPr>
            <sz val="8"/>
            <color indexed="81"/>
            <rFont val="Tahoma"/>
            <family val="2"/>
          </rPr>
          <t xml:space="preserve">
Projects have a project start date, a sequential list of activities to be performed (also referred to as tasks), milestones (also referred to as events) and a project end date. </t>
        </r>
      </text>
    </comment>
    <comment ref="U27" authorId="0" shapeId="0" xr:uid="{00000000-0006-0000-0300-00000B000000}">
      <text>
        <r>
          <rPr>
            <b/>
            <sz val="9"/>
            <color indexed="81"/>
            <rFont val="Tahoma"/>
            <family val="2"/>
          </rPr>
          <t xml:space="preserve">Suppliers - </t>
        </r>
        <r>
          <rPr>
            <sz val="9"/>
            <color indexed="81"/>
            <rFont val="Tahoma"/>
            <family val="2"/>
          </rPr>
          <t>providers of products and services used in creation of program outputs</t>
        </r>
        <r>
          <rPr>
            <b/>
            <sz val="9"/>
            <color indexed="81"/>
            <rFont val="Tahoma"/>
            <family val="2"/>
          </rPr>
          <t xml:space="preserve">
</t>
        </r>
      </text>
    </comment>
    <comment ref="AA27" authorId="0" shapeId="0" xr:uid="{00000000-0006-0000-0300-00000C000000}">
      <text>
        <r>
          <rPr>
            <b/>
            <sz val="9"/>
            <color indexed="81"/>
            <rFont val="Tahoma"/>
            <family val="2"/>
          </rPr>
          <t xml:space="preserve">Quality management </t>
        </r>
        <r>
          <rPr>
            <sz val="9"/>
            <color indexed="81"/>
            <rFont val="Tahoma"/>
            <family val="2"/>
          </rPr>
          <t xml:space="preserve">is focused on product/service quality, and the means to achieve it (e.g., quality planning, quality control, quality assurance and quality improvement)
</t>
        </r>
        <r>
          <rPr>
            <b/>
            <sz val="9"/>
            <color indexed="81"/>
            <rFont val="Tahoma"/>
            <family val="2"/>
          </rPr>
          <t>Risk Management</t>
        </r>
        <r>
          <rPr>
            <sz val="9"/>
            <color indexed="81"/>
            <rFont val="Tahoma"/>
            <family val="2"/>
          </rPr>
          <t xml:space="preserve"> is the identification, assessment, and prioritization of risks (e.g., the effect of uncertainty on objectives, whether positive or negative) followed by application of resources to mitigate or eliminate the risks.
</t>
        </r>
      </text>
    </comment>
    <comment ref="E34" authorId="0" shapeId="0" xr:uid="{00000000-0006-0000-0300-00000D000000}">
      <text>
        <r>
          <rPr>
            <b/>
            <sz val="9"/>
            <color indexed="81"/>
            <rFont val="Tahoma"/>
            <family val="2"/>
          </rPr>
          <t xml:space="preserve">Workforce:
</t>
        </r>
        <r>
          <rPr>
            <sz val="9"/>
            <color indexed="81"/>
            <rFont val="Tahoma"/>
            <family val="2"/>
          </rPr>
          <t xml:space="preserve">Employees
Volunteers
</t>
        </r>
      </text>
    </comment>
    <comment ref="K34" authorId="0" shapeId="0" xr:uid="{00000000-0006-0000-0300-00000E000000}">
      <text>
        <r>
          <rPr>
            <b/>
            <sz val="9"/>
            <color indexed="81"/>
            <rFont val="Tahoma"/>
            <family val="2"/>
          </rPr>
          <t xml:space="preserve">Workforce:
</t>
        </r>
        <r>
          <rPr>
            <sz val="9"/>
            <color indexed="81"/>
            <rFont val="Tahoma"/>
            <family val="2"/>
          </rPr>
          <t xml:space="preserve">Employees
Volunteers
</t>
        </r>
      </text>
    </comment>
    <comment ref="U34" authorId="0" shapeId="0" xr:uid="{00000000-0006-0000-0300-00000F000000}">
      <text>
        <r>
          <rPr>
            <b/>
            <sz val="9"/>
            <color indexed="81"/>
            <rFont val="Tahoma"/>
            <family val="2"/>
          </rPr>
          <t xml:space="preserve">Workforce and Learning Development - </t>
        </r>
        <r>
          <rPr>
            <sz val="9"/>
            <color indexed="81"/>
            <rFont val="Tahoma"/>
            <family val="2"/>
          </rPr>
          <t>identifies current needs for training, personal career development, and alignment with current organization key processes, projects and strategy action plans.</t>
        </r>
      </text>
    </comment>
    <comment ref="AA34" authorId="0" shapeId="0" xr:uid="{00000000-0006-0000-0300-000010000000}">
      <text>
        <r>
          <rPr>
            <b/>
            <sz val="9"/>
            <color indexed="81"/>
            <rFont val="Tahoma"/>
            <family val="2"/>
          </rPr>
          <t xml:space="preserve">Workforce:
</t>
        </r>
        <r>
          <rPr>
            <sz val="9"/>
            <color indexed="81"/>
            <rFont val="Tahoma"/>
            <family val="2"/>
          </rPr>
          <t xml:space="preserve">Employees
Volunteers
</t>
        </r>
      </text>
    </comment>
  </commentList>
</comments>
</file>

<file path=xl/sharedStrings.xml><?xml version="1.0" encoding="utf-8"?>
<sst xmlns="http://schemas.openxmlformats.org/spreadsheetml/2006/main" count="2927" uniqueCount="299">
  <si>
    <t>RG1</t>
  </si>
  <si>
    <t>RG2</t>
  </si>
  <si>
    <t>Workforce Satisfaction</t>
  </si>
  <si>
    <r>
      <t>ACTION PLAN</t>
    </r>
    <r>
      <rPr>
        <sz val="10"/>
        <rFont val="Arial"/>
        <family val="2"/>
      </rPr>
      <t xml:space="preserve">                                                                      If rating is less than 5, write brief description of who does what to get rating up to a "5" level. If necessary provide reference to more detailed action plan. </t>
    </r>
  </si>
  <si>
    <r>
      <t>RESPONSIBILITY</t>
    </r>
    <r>
      <rPr>
        <sz val="10"/>
        <rFont val="Arial"/>
        <family val="2"/>
      </rPr>
      <t xml:space="preserve">                                        If rating is less than 5, assign people to improve this business results area.</t>
    </r>
  </si>
  <si>
    <r>
      <t>TARGET DATE FOR COMPLETION</t>
    </r>
    <r>
      <rPr>
        <sz val="10"/>
        <rFont val="Arial"/>
        <family val="2"/>
      </rPr>
      <t xml:space="preserve">                                        </t>
    </r>
  </si>
  <si>
    <t>FORECAST FINISH DATE</t>
  </si>
  <si>
    <r>
      <t>PROGRESS TO DATE (% Complete)</t>
    </r>
    <r>
      <rPr>
        <sz val="10"/>
        <rFont val="Arial"/>
        <family val="2"/>
      </rPr>
      <t xml:space="preserve">                                        </t>
    </r>
  </si>
  <si>
    <t>Date of Assessment:</t>
  </si>
  <si>
    <t>Input analysis here</t>
  </si>
  <si>
    <t>Input probable cause here</t>
  </si>
  <si>
    <t>Input action plan here</t>
  </si>
  <si>
    <t>RG3</t>
  </si>
  <si>
    <t>RG4</t>
  </si>
  <si>
    <t>RG5</t>
  </si>
  <si>
    <t>RG6</t>
  </si>
  <si>
    <t>RG7</t>
  </si>
  <si>
    <t>RG8</t>
  </si>
  <si>
    <t>RG9</t>
  </si>
  <si>
    <t>RG10</t>
  </si>
  <si>
    <t>RG11</t>
  </si>
  <si>
    <t>RG12</t>
  </si>
  <si>
    <t>RG13</t>
  </si>
  <si>
    <t>RG14</t>
  </si>
  <si>
    <t>RG15</t>
  </si>
  <si>
    <t>RG16</t>
  </si>
  <si>
    <t>Input responsibility here</t>
  </si>
  <si>
    <t>`</t>
  </si>
  <si>
    <t>Points</t>
  </si>
  <si>
    <t>Additional Comments</t>
  </si>
  <si>
    <t>Financial Performance</t>
  </si>
  <si>
    <r>
      <t>ANALYSIS</t>
    </r>
    <r>
      <rPr>
        <sz val="10"/>
        <rFont val="Arial"/>
        <family val="2"/>
      </rPr>
      <t xml:space="preserve">                                        If rating is less than 5, write brief analysis of current performance that supports your rating.</t>
    </r>
  </si>
  <si>
    <t>Process Management</t>
  </si>
  <si>
    <t>Workforce Excellence</t>
  </si>
  <si>
    <t>Operations Excellence</t>
  </si>
  <si>
    <t>Quality &amp; Risk Management</t>
  </si>
  <si>
    <t>Response</t>
  </si>
  <si>
    <t>Source</t>
  </si>
  <si>
    <t>Email Address</t>
  </si>
  <si>
    <t>IP Address</t>
  </si>
  <si>
    <t>Date Started</t>
  </si>
  <si>
    <t>Time Started</t>
  </si>
  <si>
    <t>Duration</t>
  </si>
  <si>
    <t>Status</t>
  </si>
  <si>
    <t>Custom Field1</t>
  </si>
  <si>
    <t>Custom Field2</t>
  </si>
  <si>
    <t>Custom Field3</t>
  </si>
  <si>
    <t>Custom Field4</t>
  </si>
  <si>
    <t>Custom Field5</t>
  </si>
  <si>
    <t>RESPONSIBILITY ASSIGNMENT MATRIX (RAM)</t>
  </si>
  <si>
    <t>Note: Replace example titles, names and team selections with real ones</t>
  </si>
  <si>
    <t>Organization or Company Name</t>
  </si>
  <si>
    <t>LFT</t>
  </si>
  <si>
    <t>CFT</t>
  </si>
  <si>
    <t>Organization Title</t>
  </si>
  <si>
    <t>Name (First, Last, MI)</t>
  </si>
  <si>
    <t>Leadership Focus Team</t>
  </si>
  <si>
    <t>Customer Focus Team</t>
  </si>
  <si>
    <t>Operations Focus Team</t>
  </si>
  <si>
    <t>Chair</t>
  </si>
  <si>
    <t>x</t>
  </si>
  <si>
    <t>OFT</t>
  </si>
  <si>
    <t>WFT</t>
  </si>
  <si>
    <t>Workforce Focus Team</t>
  </si>
  <si>
    <t>Leadership Excellence</t>
  </si>
  <si>
    <t>Average Ratings of Questions below:</t>
  </si>
  <si>
    <r>
      <t>QUESTION</t>
    </r>
    <r>
      <rPr>
        <sz val="10"/>
        <rFont val="Arial"/>
        <family val="2"/>
      </rPr>
      <t xml:space="preserve">                                       In the cell to the right, rate (1-5) the question using this legend:                 </t>
    </r>
    <r>
      <rPr>
        <sz val="8"/>
        <rFont val="Arial"/>
        <family val="2"/>
      </rPr>
      <t>5 = to a very great extent                                  4 = to a great extent                                          3 = to a moderate extent                                   2 = to a small extent                                          1 = to a very small extent or not at all</t>
    </r>
  </si>
  <si>
    <t>Target (5 = 100%)</t>
  </si>
  <si>
    <t xml:space="preserve"> </t>
  </si>
  <si>
    <t>4. To what extent do our leaders exhibit legal and ethical behavior, fiscal accountability, and transparency of policies and actions, in all internal and external transactions?</t>
  </si>
  <si>
    <r>
      <t xml:space="preserve">PROBABLE CAUSE:   </t>
    </r>
    <r>
      <rPr>
        <sz val="10"/>
        <rFont val="Arial"/>
        <family val="2"/>
      </rPr>
      <t xml:space="preserve">                      If rating is less than 5, write brief analysis of probable root cause of current performance assessment. </t>
    </r>
  </si>
  <si>
    <t xml:space="preserve">Customer Excellence </t>
  </si>
  <si>
    <t>Return to Dashboard</t>
  </si>
  <si>
    <t>Max</t>
  </si>
  <si>
    <t>Pnts</t>
  </si>
  <si>
    <t>Set Weights</t>
  </si>
  <si>
    <t>Assigned</t>
  </si>
  <si>
    <t>Default</t>
  </si>
  <si>
    <t>Baldrige</t>
  </si>
  <si>
    <t>RG</t>
  </si>
  <si>
    <t>Results Group</t>
  </si>
  <si>
    <t>Original</t>
  </si>
  <si>
    <t>CEO</t>
  </si>
  <si>
    <t>President</t>
  </si>
  <si>
    <t>Vice President</t>
  </si>
  <si>
    <t xml:space="preserve">Chairman of the Board </t>
  </si>
  <si>
    <t>CFO</t>
  </si>
  <si>
    <t>VP Marketing</t>
  </si>
  <si>
    <t>Manager Customer Support</t>
  </si>
  <si>
    <t>Manager Customer Relations</t>
  </si>
  <si>
    <t>VP Operations</t>
  </si>
  <si>
    <t>Design Process Manager</t>
  </si>
  <si>
    <t>Production Process Manager</t>
  </si>
  <si>
    <t>Delivery Process Manager</t>
  </si>
  <si>
    <t>Support Process Manager</t>
  </si>
  <si>
    <t>Product Manager</t>
  </si>
  <si>
    <t>Service Manager</t>
  </si>
  <si>
    <t>Quality Manager</t>
  </si>
  <si>
    <t>Risk Manager</t>
  </si>
  <si>
    <t>Human Resources Manager</t>
  </si>
  <si>
    <t>Department Manager</t>
  </si>
  <si>
    <t>Work Unit Manager or Supervisor</t>
  </si>
  <si>
    <t>Supply Chain Manager</t>
  </si>
  <si>
    <t>Procurement Manager</t>
  </si>
  <si>
    <t>Project Manager(s)</t>
  </si>
  <si>
    <t>Supplier Managers</t>
  </si>
  <si>
    <t>Workforce Team Leaders</t>
  </si>
  <si>
    <t>Leadership &amp; Social Impact</t>
  </si>
  <si>
    <t>Workforce Performance</t>
  </si>
  <si>
    <t>Program Outcomes</t>
  </si>
  <si>
    <t>3. To what extent is our strategic planning process efficient, cost effective and implemented at all levels of our organization?</t>
  </si>
  <si>
    <t>VP Sales and Funds Capture</t>
  </si>
  <si>
    <t>7. To what extent does the organization successfully manage its cash flow, accounting, and financial reporting processes and systems and ensure that we meet all federal, state and local regulations and legal requirements?</t>
  </si>
  <si>
    <t>4. To what extent is the organization capturing our target revenues from our products and services sales or fees (as appropriate)?</t>
  </si>
  <si>
    <t>7. To what extent is the organization applying successful revenue capturing strategies as compared to our competitors or comparative organizations or benchmarks?</t>
  </si>
  <si>
    <t>5. To what extent are our strategic action plans (e.g. project plans for each strategic goal) well planned and being accomplished, on-time, within budget and meeting strategic action plan requirements?</t>
  </si>
  <si>
    <t>7. To what extent is the organization strategically avoiding, eliminating or mitigating risks that could terminate or significantly impact our ability to achieve our mission and desired program outcomes and impact?</t>
  </si>
  <si>
    <t>2. To what extent do our leaders successfully analyze, communicate and implement key decisions and alternatives that help achieve our mission, vision, strategic goals and desired program outcomes and social impact?</t>
  </si>
  <si>
    <t>3. To what extent do our leaders successfully govern our organization and personally promote an organizational environment that fosters legal, ethical and moral behavior?</t>
  </si>
  <si>
    <t>Green</t>
  </si>
  <si>
    <t>80% to 100%</t>
  </si>
  <si>
    <t>Yellow</t>
  </si>
  <si>
    <t>50% to 79.999%</t>
  </si>
  <si>
    <t>Red</t>
  </si>
  <si>
    <t>0.0% to 49.999%</t>
  </si>
  <si>
    <t>Total (must equal 1000)</t>
  </si>
  <si>
    <t>Results  Excellence</t>
  </si>
  <si>
    <t>Strategy Alignment &amp; Accomplishment</t>
  </si>
  <si>
    <t>CIO (Chief Information Officer)</t>
  </si>
  <si>
    <t>2. To what extent is the organization's financial performance best described as "excellent" as displayed on the most recent one to three years Financial Reports, IRS Form 990, Annual Reports, and/or Independent Audit Statements?</t>
  </si>
  <si>
    <t>6. To what extent does our program maintain adequate working capital and cash flow to avoid unexpected program or economic negative impacts, and to sustain the organization for the future?</t>
  </si>
  <si>
    <t>8. To what extent do our financial and business plans help us produce and deliver our program outputs (products and services) and achieve our desired program outcomes and impacts for at least five (5) years into the future (sustainability)?</t>
  </si>
  <si>
    <t>1. To what extent is the organization capturing sufficient revenues required to produce and deliver our program outputs (products and services) and to achieve our mission, and desired program outcomes and social impact?</t>
  </si>
  <si>
    <t>1. To what extent is the organization's strategy achieving our defined mission and vision?</t>
  </si>
  <si>
    <t>2. To what extent is the organization's strategy achieving our desired program outcomes and positive social impact?</t>
  </si>
  <si>
    <t>1. To what extent are organization board of directors and senior leaders guiding our organization toward successful accomplishment of our desired mission, and desired program outcomes and social impact?</t>
  </si>
  <si>
    <t>3. To what extent is the organization spending a significant (e.g. 80% or higher) amount of its program expenses on producing and delivering its program outputs (products and services) to its participants (customers or end users)?</t>
  </si>
  <si>
    <t>8. To what extent is the organization receiving nationally or locally-recognized awards or recognition for its outstanding performance and contributions to our participants (customers or end users), and the communities and regions we impact?</t>
  </si>
  <si>
    <t>1. To what extent does the organization's financial performance, management and strength enable us to create high value program outputs (products and services) and to accomplish our mission, desired program outcomes, and social impact?</t>
  </si>
  <si>
    <t>5. To what extent is the organization spending an appropriate amount of its budgets on its fundraising and marketing expenses?</t>
  </si>
  <si>
    <t>9. To what extent do we have excellent financial leadership capabilities (including CEO and CFO), as well as excellent financial and accounting support personnel?</t>
  </si>
  <si>
    <t>10. To what extent does the organization’s budgeting system allow board and staff to analyze the comparative cost of various programs and activities?</t>
  </si>
  <si>
    <t>2. To what extent is the organization capturing our target revenues from contributing customers/participants, related corporations, foundations, and grants?</t>
  </si>
  <si>
    <t>3. To what extent is the organization capturing our target revenues from contributing investors, individuals and membership fees?</t>
  </si>
  <si>
    <t>6. To what extent do we have an excellent revenue capture process operated by a capable team in persuading key participants/customers, stakeholders to contribute to our organizations programs?</t>
  </si>
  <si>
    <t>8. To what extent is the organization successful in competing with other organizations to win our target revenue and market share?</t>
  </si>
  <si>
    <t>9. To what extent is the organization's revenue opportunity marketing and sales programs and processes successful and adequate to accomplish the organization's mission, strategy and desired outcomes?</t>
  </si>
  <si>
    <t>4. To what extent has the organization implemented an excellent performance management system (PMS) containing measured aligned with strategic goals and objectives that guide us toward achieving our mission, vision, desired program outcomes and social impact?</t>
  </si>
  <si>
    <t>6. To what extent is the organization fully deploying and communicating our strategic plan, strategic action plans and performance management system (PMS) results to our board of directors, senior leaders, investors, key employees, volunteers, suppliers, and other appropriate stakeholders?</t>
  </si>
  <si>
    <t>8. To what extent has the organization strategically and successfully position itself to work well with private or public organizations that could impact our survival, growth and intended outcomes?</t>
  </si>
  <si>
    <t>9. To what extent is our strategic plan aligned with key stakeholder, investor, customer/participant and community needs and requirements?</t>
  </si>
  <si>
    <t>5. To what extent do our leaders fulfill our social responsibilities and support our plan for and support our communities within the regions we serve, operate in or impact?</t>
  </si>
  <si>
    <t>6. To what extent do our leaders encourage and reward innovation, agility and high performance work that helps us drive the measures in our performance management system toward the targets we set for these measures?</t>
  </si>
  <si>
    <t>7. To what extent is the organization safe from downsizing or other adverse impacts of our operations, programs or services on the organizations, key stakeholders (investors, funders, donors, grantmakers, foundations, etc.), participants (customers or end users) and communities we serve?</t>
  </si>
  <si>
    <t>9. To what extent are the organization's board of directors and senior leaders fully and actively committed to long-term operations, sustainability and continued accomplishment of our mission, desired program outcomes and social impact?</t>
  </si>
  <si>
    <t>10. To what extent are our senior leaders maximizing the value of the organization to our key stakeholders (investors, funders, donors, grantmakers, foundations, etc.), participants (customers or end users), owners, workforce (employees and/or volunteers), partners, key suppliers and the communities impacted?</t>
  </si>
  <si>
    <t xml:space="preserve">Warning: This computer program is protected by copyright law in the United States and international treaties including the Berne Convention. Unauthorized reproduction or distribution of this program, or any portion of it, may result in severe civil and criminal penalties, and will be prosecuted to the maximum extent possible under the law. For each instance in which a United States Court finds that infringement was committed willfully, the court in its discretion may increase the award of statutory damages to a sum of not more than $150,000.  </t>
  </si>
  <si>
    <t>ORGANIZATION NAME</t>
  </si>
  <si>
    <t>1. To what extent are your workforce members (employees, volunteers or contractors), workforce managers and leadership individual development needs identified and being fulfilled, in terms of their personal career advancement, learning objectives and growth opportunities?</t>
  </si>
  <si>
    <t>2. To what extent has the organization implemented successful learning and development processes, including on-the-job, classroom, e-learning, distance learning, or coaching and mentoring?</t>
  </si>
  <si>
    <t>3. To what extent are workforce managers and leaders trained in the use of high performance organization tools used to measure and improve workforce satisfaction, capability, capacity, performance and performance-based rewards systems?</t>
  </si>
  <si>
    <t>4. To what extent are workforce managers and leaders trained in the use of high performance organization tools used to measure and improve process management, including use of process charts or flow diagrams aimed at measuring and reducing process cycle time and costs?</t>
  </si>
  <si>
    <t>5. To what extent are workforce managers and leaders trained in the use of high performance organization tools used to measure and improve product and service quality, including use of “six-sigma” lite or standard tools aimed at measuring and eliminating product/service defects, rework, waste other quality problems?</t>
  </si>
  <si>
    <t>6. To what extent are workforce managers and leaders trained in the use of high performance organization tools used to implement and improve project management and risk reduction practices?</t>
  </si>
  <si>
    <t>7. To what extent are workforce managers and leaders trained in the use of high performance organization tools used to implement and improve customer ratings of products and services, customer satisfaction, customer relationship management and customer value/loyalty?</t>
  </si>
  <si>
    <t>8. To what extent are workforce managers and leaders trained in the use of high performance organization tools used to measure and improve financial performance, including contributions to profit or desired net revenues, cost of goods sold, expenses and department level budget performance?</t>
  </si>
  <si>
    <t>9. To what extent are workforce managers and leaders trained in the use of high performance organization tools used to measure and improve revenue capture effectiveness and market share growth?</t>
  </si>
  <si>
    <t>Workforce/Leader Development</t>
  </si>
  <si>
    <t>Project &amp; Admin. Management</t>
  </si>
  <si>
    <t>Supplier/Supply Chain Performance</t>
  </si>
  <si>
    <t>Customer Satisfaction</t>
  </si>
  <si>
    <t>Customer Stakeholder Value</t>
  </si>
  <si>
    <t>Product/Service Performance</t>
  </si>
  <si>
    <t>Marketplace Performance</t>
  </si>
  <si>
    <t>Workforce Capability/Capacity</t>
  </si>
  <si>
    <r>
      <t xml:space="preserve">Copyright </t>
    </r>
    <r>
      <rPr>
        <sz val="9"/>
        <color indexed="23"/>
        <rFont val="Calibri"/>
        <family val="2"/>
      </rPr>
      <t>©</t>
    </r>
    <r>
      <rPr>
        <sz val="9"/>
        <color indexed="23"/>
        <rFont val="Arial"/>
        <family val="2"/>
      </rPr>
      <t xml:space="preserve"> 2017 AfCI LLC All Rights Reserved v2017A</t>
    </r>
  </si>
  <si>
    <t xml:space="preserve">1. To what extent do you feel that your department's workforce satisfaction (employees and/or volunteers) is currently at its highest rating level (5 out of 5)?  </t>
  </si>
  <si>
    <t>2. To what extent does your department's workforce participate in annual or more frequent workforce satisfaction surveys?</t>
  </si>
  <si>
    <t>3. To what extent do you feel that your department's workforce is free of being frequently overloaded or overworked?</t>
  </si>
  <si>
    <t>4. To what extent do you feel that your department's workforce is free of high turnover or loss of workers?</t>
  </si>
  <si>
    <t>5. To what extent do you feel that your department's workforce is free of high absenteeism rates?</t>
  </si>
  <si>
    <t>6. To what extent do you feel that your department's workforce is free of health-related, security-related or safety-related incidents?</t>
  </si>
  <si>
    <t>7. To what extent do you feel that your department's workforce is free of high rates of complaints or grievances, including diversity-related complaints?</t>
  </si>
  <si>
    <t>8. To what extent do you feel that your department's workforce is satisfied with their benefits and workforce services?</t>
  </si>
  <si>
    <t>9. To what extent do you feel that your department's workforce demonstrates high engagement with a focus on high work performance leading to excellent internal and external customer satisfaction?</t>
  </si>
  <si>
    <t>10. To what extent do you feel that your department's workforce is suitably diverse, caring, respectful and engaging for all workers?</t>
  </si>
  <si>
    <t>1. To what extent do you feel that your department's workforce (employees and/or volunteers) has the capabilities (including training, education, experience, and demonstrated work performance) needed to achieve high performance services that meet customer requirements?</t>
  </si>
  <si>
    <t>2. To what extent do you feel that your department's workforce (employees and/or volunteers) has the capacity (staffing levels versus requirements) needed to achieve high performance services that meet customer requirements?</t>
  </si>
  <si>
    <t>3. To what extent do you feel that your department has excellent training and certification programs needed to achieve high performance services that meet customer requirements?</t>
  </si>
  <si>
    <t>4. To what extent do you feel that your department is successfully finding, recruiting and hiring the workers they need to sustain high performance and meet customer requirements?</t>
  </si>
  <si>
    <t>5. To what extent do you feel that your department's managers and department heads are successful leaders who ensure that workforce capability and capacity are at the highest levels needed to sustain high performance and meet customer requirements?</t>
  </si>
  <si>
    <t>6. To what extent do you feel that your department has successful programs in place to avoid loss of key personnel?</t>
  </si>
  <si>
    <t>7. To what extent do you feel that your department has capable employees and volunteers when and where they are needed?</t>
  </si>
  <si>
    <t>8. To what extent do you feel that your department ensures that workforce capability, core competencies and capacity are adequate to accomplish high performance and excellent customer service?</t>
  </si>
  <si>
    <t>9. To what extent do you feel that your department has excellent organization learning, continuous improvement, and workforce development initiatives required to accomplish high performance and excellent customer service?</t>
  </si>
  <si>
    <t>10. To what extent do you feel that your department ensures the capture and transfer of useful knowledge from departing employees and volunteers, to sustain high performance and excellent customer satisfaction?</t>
  </si>
  <si>
    <t>10. To what extent are workforce managers and leaders trained in the use of high performance organization tools used to create strategy, strategy action plans, and strategy alignment goals from leadership levels - to department/work unit levels - to workforce members (employees, volunteers or contractors)?</t>
  </si>
  <si>
    <t>1. To what extent do you feel that your department's workforce (employees and/or volunteers) are meeting current and forecasted requirements for customer services, including availability, cost, cycle time, quality and quantity of services?</t>
  </si>
  <si>
    <t>2. To what extent do you feel that your department's workforce is available on time and when needed?</t>
  </si>
  <si>
    <t>3. To what extent do you feel that your department's workforce is meeting department cost targets or budgets?</t>
  </si>
  <si>
    <t>4. To what extent do you feel that your department's workforce is meeting their work schedule and project completion dates?</t>
  </si>
  <si>
    <t>5. To what extent do you feel that your department's workforce is contributing to the satisfaction of those they pass their outputs to (internal and/or external customers)?</t>
  </si>
  <si>
    <t>6. To what extent do you feel that your department's workforce is eliminating or minimizing rework, defects and other wastes or quality problems?</t>
  </si>
  <si>
    <t>7. To what extent do you feel that your department's workforce is providing regular innovative suggestions for improvement and accomplishment of department and organization goals?</t>
  </si>
  <si>
    <t>8. To what extent do you feel that your department's workforce is meeting their workload and service requirements?</t>
  </si>
  <si>
    <t>9. To what extent does the organization reward department workforce for excellence of their work performance and outcomes?</t>
  </si>
  <si>
    <t>10. To what extent do you feel that your department's workforce is satisfied with the recognition and rewards they receive from doing their jobs well?</t>
  </si>
  <si>
    <t>1. To what extent do you feel that your department's key processes used in providing customer services, are well documented, easy to understand, accurate and effective?</t>
  </si>
  <si>
    <t>2. To what extent do you feel that your department's administrative processes used for internal purposes, are well documented, easy to understand, accurate and effective?</t>
  </si>
  <si>
    <t>3. To what extent do you feel that your department's key processes used in providing customer services, are visually and accurately charted to define sequential process steps, responsibilities, and time estimates to complete the steps?</t>
  </si>
  <si>
    <t>4. To what extent do you feel that your department's key processes used in providing customer services, are optimized for least cost and least time to execute?</t>
  </si>
  <si>
    <t>5. To what extent do you feel that your department's key processes used in providing customer services, are optimized for least cycle time (process start to finish) without loss of customer service or quality of services?</t>
  </si>
  <si>
    <t>6. To what extent do you feel that your department's key processes used in providing customer services, are optimized for high quality, including elimination or minimization of defects, waste, scrap, rework, variability and excess need for inspections or other quality tests?</t>
  </si>
  <si>
    <t>7. To what extent do you feel that your department's key processes used in providing customer services, are planned, measured, managed and controlled to ensure high quality and effective customer service?</t>
  </si>
  <si>
    <t>8. To what extent do you feel that your department's key process owners and managers are well trained and capable in process planning, management and improvement?</t>
  </si>
  <si>
    <t>9. To what extent do you feel that your department's administrative process owners and managers are well trained and capable in process planning, management and improvement?</t>
  </si>
  <si>
    <t>10. To what extent do you feel that your department regularly reviews key and administrative process performance and use results of reviews to evaluate and improve these processes?</t>
  </si>
  <si>
    <t>1. To what extent do you feel that your department's key projects or initiatives (those with significant budgets and costs) are being completed on time, within budget, and meeting all requirements?</t>
  </si>
  <si>
    <t>2. To what extent do you feel that your department's key projects or initiatives are accurately estimated and planned, using time-phased budgets that are consistent with anticipated costs and budget/funding targets?</t>
  </si>
  <si>
    <t>3. To what extent do you feel that your department's key projects or initiatives are accurately planned, measured and managed to meet project/initiative schedule, cost and technical requirements?</t>
  </si>
  <si>
    <t>4. To what extent do you feel that your department's project management process produces timely and valid cost, schedule and technical progress that enable managers to take appropriate and timely actions to ensure projects are successful?</t>
  </si>
  <si>
    <t>5. To what extent do you feel that your total organization's administrative processes, facilities, equipment, and other assets are capable of meeting current and forecasted department and organizational requirements?</t>
  </si>
  <si>
    <t>6. To what extent are administrative staff levels, competencies and capabilities adequate and available on-time, when needed to execute our administrative work and support the success of our key processes and program outputs (products and services)?</t>
  </si>
  <si>
    <t>7. To what extent do you feel that your organization's Technology Service (IT) department is doing a good job for your department?</t>
  </si>
  <si>
    <t>8. To what extent do you feel that your organization's Human Resources Department is doing a good job for you and your department?</t>
  </si>
  <si>
    <t>9. To what extent do you feel that your organization's Financial Department is doing a good job for you and your department?</t>
  </si>
  <si>
    <t>10. To what extent do you feel that your organization's Top Management is doing a good job for you and your department?</t>
  </si>
  <si>
    <t>1. To what extent do you feel that your department's key suppliers and supply chains are meeting your department's requirements?</t>
  </si>
  <si>
    <t>2. To what extent do you feel that your department's key suppliers and supply chains are available on time and when needed?</t>
  </si>
  <si>
    <t>3. To what extent do you feel that your department's key suppliers and supply chains are meeting department cost targets or budgets?</t>
  </si>
  <si>
    <t>4. To what extent do you feel that your department's key suppliers and supply chains are meeting their work schedule and project completion dates?</t>
  </si>
  <si>
    <t>5. To what extent do you feel that your department's key suppliers and supply chains are contributing positively to the satisfaction of the organization's customers?</t>
  </si>
  <si>
    <t>6. To what extent do you feel that your department's key suppliers and supply chains are eliminating or minimizing rework, defects and other wastes or quality problems?</t>
  </si>
  <si>
    <t>7. To what extent do you feel that your department's key suppliers and supply chains are providing regular innovative suggestions for improvement and accomplishment of department and organization goals?</t>
  </si>
  <si>
    <t>8. To what extent does the organization regularly reward key suppliers and supply chains for excellence of their work performance (including audit results) and other contributions they make?</t>
  </si>
  <si>
    <t>9. To what extent is the organization's minority business procurement process in full compliance with federal, state and local requirements?</t>
  </si>
  <si>
    <t>10. To what extent is the organization's minority business procurement process free of significant barriers that prevent minority businesses from receiving their fair share of government business?</t>
  </si>
  <si>
    <t>1. To what extent do you feel that your department's major risks are defined, eliminated or mitigated to prevent significant threats to the organization's success and customer satisfaction?</t>
  </si>
  <si>
    <t>2. To what extent do you feel that your department measures probability and impact of significant risks, and implements action plans to mitigate or eliminate these risks?</t>
  </si>
  <si>
    <t>3. To what extent do you feel that your departments have effective avoidance or mitigation plans for risks associated with emergency and disaster readiness (e.g. risks identified at www.ready.gov)?</t>
  </si>
  <si>
    <t>4. To what extent do you feel that your department's quality program is helping avoid or minimize rework, defects, errors or other nonconformance's or quality problems in your work outputs?</t>
  </si>
  <si>
    <t>5. To what extent do you feel that your department's quality improvement process produces high performance and high quality program outputs (products and services) with minimum waste, scrap, rework, defects or unnecessary inspections?</t>
  </si>
  <si>
    <t>6. To what extent do you feel that your department has implemented leading quality system standards or continuous improvement initiatives such as ISO9000, Six Sigma, Business Process Management or other effective quality improvement initiatives?</t>
  </si>
  <si>
    <t>7. To what extent do you feel that your department is prepared to successfully participate in the Baldrige Excellence Framework Award Programs?</t>
  </si>
  <si>
    <t>8 To what extent do you feel that your department is engaged in continuous improvement or quality-related initiatives that help measure and improve the products and services you provide or contribute to?</t>
  </si>
  <si>
    <t>9. To what extent do you feel that your department's personnel and processes positively contribute to accomplishment of high performance and customer service?</t>
  </si>
  <si>
    <t>10. To what extent do you feel that your department regularly contributes innovative ideas and suggestions for department and organization improvement?</t>
  </si>
  <si>
    <t>1. To what extent are our customers (including participants or end users) satisfied with the delivered programs, products and services we provide to them?</t>
  </si>
  <si>
    <t>2. To what extent do we measure our customers (including participants or end users) satisfaction and perceived value of our programs, products and services?</t>
  </si>
  <si>
    <t>3. To what extent do our customers (including participants or end users) view our programs, products and services favorably or better than our key comparative organizations or other alternatives?</t>
  </si>
  <si>
    <t>4. To what extent do our customers (including participants or end users) view our programs, products and services as available on time and when needed, as compared to our key comparative organizations or other alternatives?</t>
  </si>
  <si>
    <t>5. To what extent do our customers (including participants or end users) continue to be loyal and see the value of our programs, products and services as advantageous, compared to our key comparative organizations or other alternatives?</t>
  </si>
  <si>
    <t>6. To what extent do our customers (including participants or end users) view the quality of our programs, products and services as high, compared to our key comparative organizations or other alternatives?</t>
  </si>
  <si>
    <t>7. To what extent are customers (including participants or end users) complaints at or near zero, and if received are rapidly and effectively resolved to their satisfaction?</t>
  </si>
  <si>
    <t>8. To what extent are our programs, products and services achieving positive changes in our customers (including participants or end users) behaviors, attitudes, and feelings toward our organization?</t>
  </si>
  <si>
    <t>9. To what extent do we have an effective, agile and rapid customer relationship management system in place that is viewed as high value to our customers (including participants or end users)?</t>
  </si>
  <si>
    <t>10. To what extent do we train and make available successful customer contact and relationship staff?</t>
  </si>
  <si>
    <r>
      <t xml:space="preserve">1. To what extent are our </t>
    </r>
    <r>
      <rPr>
        <i/>
        <sz val="11"/>
        <rFont val="Calibri"/>
        <family val="2"/>
      </rPr>
      <t>key stakeholders</t>
    </r>
    <r>
      <rPr>
        <sz val="11"/>
        <rFont val="Calibri"/>
        <family val="2"/>
      </rPr>
      <t xml:space="preserve"> - </t>
    </r>
    <r>
      <rPr>
        <i/>
        <sz val="11"/>
        <rFont val="Calibri"/>
        <family val="2"/>
      </rPr>
      <t>including very important people outside the organization</t>
    </r>
    <r>
      <rPr>
        <sz val="11"/>
        <rFont val="Calibri"/>
        <family val="2"/>
      </rPr>
      <t>, (e.g.,  large business, health care, educational, public service, faith-based, chambers of commerce, investor or donor organizations) satisfied with our role and positive participation in the community?</t>
    </r>
  </si>
  <si>
    <r>
      <t xml:space="preserve">2. To what extent do we measure our </t>
    </r>
    <r>
      <rPr>
        <i/>
        <sz val="11"/>
        <rFont val="Calibri"/>
        <family val="2"/>
      </rPr>
      <t>key stakeholder</t>
    </r>
    <r>
      <rPr>
        <sz val="11"/>
        <rFont val="Calibri"/>
        <family val="2"/>
      </rPr>
      <t xml:space="preserve"> satisfaction and perceived value of our programs, products and services?</t>
    </r>
  </si>
  <si>
    <r>
      <t xml:space="preserve">3. To what extent do our </t>
    </r>
    <r>
      <rPr>
        <i/>
        <sz val="11"/>
        <rFont val="Calibri"/>
        <family val="2"/>
      </rPr>
      <t>key stakeholders</t>
    </r>
    <r>
      <rPr>
        <sz val="11"/>
        <rFont val="Calibri"/>
        <family val="2"/>
      </rPr>
      <t xml:space="preserve"> view our programs, products and services favorably or better than our key comparative organizations or other alternatives?</t>
    </r>
  </si>
  <si>
    <r>
      <t xml:space="preserve">4. To what extent do our </t>
    </r>
    <r>
      <rPr>
        <i/>
        <sz val="11"/>
        <rFont val="Calibri"/>
        <family val="2"/>
      </rPr>
      <t>key stakeholders</t>
    </r>
    <r>
      <rPr>
        <sz val="11"/>
        <rFont val="Calibri"/>
        <family val="2"/>
      </rPr>
      <t xml:space="preserve"> view our programs, products and services as available on time and when needed, as compared to our key comparative organizations or other alternatives?</t>
    </r>
  </si>
  <si>
    <r>
      <t xml:space="preserve">5. To what extent do our </t>
    </r>
    <r>
      <rPr>
        <i/>
        <sz val="11"/>
        <rFont val="Calibri"/>
        <family val="2"/>
      </rPr>
      <t>key stakeholders</t>
    </r>
    <r>
      <rPr>
        <sz val="11"/>
        <rFont val="Calibri"/>
        <family val="2"/>
      </rPr>
      <t xml:space="preserve"> continue to be loyal and see the value of our programs, products and services as advantageous, compared to our key comparative organizations or other alternatives?</t>
    </r>
  </si>
  <si>
    <r>
      <t xml:space="preserve">6. To what extent do our </t>
    </r>
    <r>
      <rPr>
        <i/>
        <sz val="11"/>
        <rFont val="Calibri"/>
        <family val="2"/>
      </rPr>
      <t>key stakeholders</t>
    </r>
    <r>
      <rPr>
        <sz val="11"/>
        <rFont val="Calibri"/>
        <family val="2"/>
      </rPr>
      <t xml:space="preserve"> view the quality of our programs, products and services as high, compared to our key comparative organizations or other alternatives?</t>
    </r>
  </si>
  <si>
    <r>
      <t xml:space="preserve">7. To what extent are </t>
    </r>
    <r>
      <rPr>
        <i/>
        <sz val="11"/>
        <rFont val="Calibri"/>
        <family val="2"/>
      </rPr>
      <t>key stakeholder</t>
    </r>
    <r>
      <rPr>
        <sz val="11"/>
        <rFont val="Calibri"/>
        <family val="2"/>
      </rPr>
      <t xml:space="preserve"> complaints or issues at or near zero, and if received are rapidly and effectively resolved to their satisfaction?</t>
    </r>
  </si>
  <si>
    <r>
      <t xml:space="preserve">8. To what extent are our program outputs (products and services) achieving positive changes in our </t>
    </r>
    <r>
      <rPr>
        <i/>
        <sz val="11"/>
        <rFont val="Calibri"/>
        <family val="2"/>
      </rPr>
      <t>key stakeholder</t>
    </r>
    <r>
      <rPr>
        <sz val="11"/>
        <rFont val="Calibri"/>
        <family val="2"/>
      </rPr>
      <t xml:space="preserve"> behaviors, attitudes, and feelings toward our organization?</t>
    </r>
  </si>
  <si>
    <r>
      <t xml:space="preserve">9. To what extent do we have an effective, agile and rapid customer relationship management system in place that is viewed as high value to our </t>
    </r>
    <r>
      <rPr>
        <i/>
        <sz val="11"/>
        <rFont val="Calibri"/>
        <family val="2"/>
      </rPr>
      <t>key stakeholders</t>
    </r>
    <r>
      <rPr>
        <sz val="11"/>
        <rFont val="Calibri"/>
        <family val="2"/>
      </rPr>
      <t>?</t>
    </r>
  </si>
  <si>
    <t>1. To what extent do you believe that the organizations delivered programs, products and services are excellent, in terms of being AVAILABLE to all customer groups when and where needed?</t>
  </si>
  <si>
    <t>2. To what extent do you believe that the organizations delivered programs, products and services are excellent, in terms of being a good investment for their COST?</t>
  </si>
  <si>
    <t>3. To what extent do you believe that the organizations delivered programs, products and services are excellent, in terms of minimal CYCLE TIME from customer groups requests until actual delivery?</t>
  </si>
  <si>
    <t>4. To what extent do you believe that the organizations delivered programs, products and services are excellent, in terms of your understanding of customer groups SATISFACTION with the programs?</t>
  </si>
  <si>
    <t>5. To what extent do you believe that the organizations delivered programs, products and services are excellent, in terms of your understanding of program service QUALITY (free of errors, defects, rework, waste, etc.)?</t>
  </si>
  <si>
    <t>6. To what extent do program, product and service managers seek, capture and measure customer or participant RATINGS of our programs, products and services?</t>
  </si>
  <si>
    <t>7. To what extent are program, product and service RATINGS at their highest possible levels?</t>
  </si>
  <si>
    <t>8. To what extent does the organization have ongoing ACTION PLANS aimed at improving our portfolio of programs, products and services until they reach the highest level of customer/participant ratings?</t>
  </si>
  <si>
    <t>1. To what extent are the organization’s programs, products and services achieving their DESIRED PROGRAM OUTCOMES? (“Outcomes” are the end results from delivery of our programs, products and services to their customers or participants).</t>
  </si>
  <si>
    <t>2. To what extent do you believe that the organizations DESIRED PROGRAM OUTCOMES are being accurately measured, and are being achieved with high confidence?</t>
  </si>
  <si>
    <t>3. To what extent do you believe that the organizations delivered programs, products and services have a positive ENVIRONMENTAL IMPACT on their customer groups and the community?</t>
  </si>
  <si>
    <t>4. To what extent do you believe that the organizations delivered programs, products and services are helping build and maintain good RELATIONSHIPS between our organization, our customer groups, our key stakeholders and the communities we serve?</t>
  </si>
  <si>
    <t>5.  To what extent do you believe that the organization and its programs, products and services are excellent, as demonstrated by receipt of COMMUNITY AWARDS or RECOGNITION for EXCELLENCE?</t>
  </si>
  <si>
    <t>Customer Satisfaction/Value</t>
  </si>
  <si>
    <t>Stakeholder Satisfaction/Value</t>
  </si>
  <si>
    <t>4. To what extent is the organization spending an reasonable (e.g. competitive or industry comparitive) amount of its budgets on its management/general or administrative expenses?</t>
  </si>
  <si>
    <t>5. To what extent does our revenue capture trend appear to be sufficient to sustain our organization for at least the next five (5) years?</t>
  </si>
  <si>
    <t>Workforce Climate &amp; Satisfaction</t>
  </si>
  <si>
    <t>Location</t>
  </si>
  <si>
    <t>Role</t>
  </si>
  <si>
    <t>10. To what extent do we need to seek and engage with new key stakeholders?</t>
  </si>
  <si>
    <t>9. To what extent are program, product and services as COMPETITIVE as they should be?</t>
  </si>
  <si>
    <t>10. To what extent are program, product and services ready to penetrate new or emerging markets?</t>
  </si>
  <si>
    <t>6. To what extent do you believe that the organization leaders have a strong focus and dedication to helping make the COMMUNITY a better place to live?</t>
  </si>
  <si>
    <t>7. To what extent do you believe that the organization leaders have a strong focus and dedication to helping make the COMMUNITY a better place to live?</t>
  </si>
  <si>
    <t>9. To what extent do you believe that the organization leaders have COMMUNITY ACTION PLANS designed to benefit the community and our organization?</t>
  </si>
  <si>
    <t>10. To what extent do you believe that the organization has a POSITIVE IMPACT on the community residents, visitors and other non-competitive organizations?</t>
  </si>
  <si>
    <t>8. To what extent do you believe that the organization leaders have created community alliances with other organizations that are complimentary to this organization?</t>
  </si>
  <si>
    <t>10. To what extent does the organization have the level of sales and marketing staff needed to capture the opportunities and revenue needed for long term success and growth?</t>
  </si>
  <si>
    <t>10. To what extent does the organization review monthly progress in driving all measures toward target values in our performance management system (PMS), and take timely and appropriate action to ensure accomplishment of our strategic goals and desired program outcomes and positive social impact?</t>
  </si>
  <si>
    <t>Copyright © 2000 to 2019 AfCI LLC All Rights Reserved</t>
  </si>
  <si>
    <t>OE21 Continuous Improvement Tool (Version 2019)</t>
  </si>
  <si>
    <r>
      <t>LFT B.1 Results Excellence Dashboard</t>
    </r>
    <r>
      <rPr>
        <b/>
        <sz val="20"/>
        <color rgb="FF0070C0"/>
        <rFont val="Calibri"/>
        <family val="2"/>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</si>
</sst>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409]d\-mmm\-yy;@"/>
    <numFmt numFmtId="166" formatCode="0.0%"/>
    <numFmt numFmtId="167" formatCode="mm\/dd\/yyyy"/>
  </numFmts>
  <fonts count="31" x14ac:knownFonts="1">
    <font>
      <sz val="10"/>
      <name val="Arial"/>
    </font>
    <font>
      <b/>
      <sz val="10"/>
      <name val="Arial"/>
      <family val="2"/>
    </font>
    <font>
      <sz val="10"/>
      <name val="Arial"/>
      <family val="2"/>
    </font>
    <font>
      <sz val="9"/>
      <name val="Arial"/>
      <family val="2"/>
    </font>
    <font>
      <sz val="8"/>
      <name val="Arial"/>
      <family val="2"/>
    </font>
    <font>
      <b/>
      <sz val="9"/>
      <name val="Arial"/>
      <family val="2"/>
    </font>
    <font>
      <u/>
      <sz val="10"/>
      <color indexed="12"/>
      <name val="Arial"/>
      <family val="2"/>
    </font>
    <font>
      <b/>
      <sz val="9"/>
      <name val="Verdana"/>
      <family val="2"/>
    </font>
    <font>
      <b/>
      <sz val="9"/>
      <color indexed="12"/>
      <name val="Verdana"/>
      <family val="2"/>
    </font>
    <font>
      <sz val="8"/>
      <name val="Arial"/>
      <family val="2"/>
    </font>
    <font>
      <sz val="12"/>
      <name val="Arial"/>
      <family val="2"/>
    </font>
    <font>
      <sz val="9"/>
      <name val="Arial"/>
      <family val="2"/>
    </font>
    <font>
      <sz val="9"/>
      <color indexed="23"/>
      <name val="Arial"/>
      <family val="2"/>
    </font>
    <font>
      <sz val="8"/>
      <name val="Arial Narrow"/>
      <family val="2"/>
    </font>
    <font>
      <b/>
      <sz val="11"/>
      <name val="Arial"/>
      <family val="2"/>
    </font>
    <font>
      <u/>
      <sz val="10"/>
      <color indexed="12"/>
      <name val="Arial"/>
      <family val="2"/>
    </font>
    <font>
      <u/>
      <sz val="10"/>
      <color indexed="23"/>
      <name val="Arial"/>
      <family val="2"/>
    </font>
    <font>
      <b/>
      <sz val="9"/>
      <color indexed="60"/>
      <name val="Arial"/>
      <family val="2"/>
    </font>
    <font>
      <sz val="9"/>
      <color indexed="23"/>
      <name val="Calibri"/>
      <family val="2"/>
    </font>
    <font>
      <sz val="9"/>
      <color indexed="81"/>
      <name val="Tahoma"/>
      <family val="2"/>
    </font>
    <font>
      <b/>
      <sz val="9"/>
      <color indexed="81"/>
      <name val="Tahoma"/>
      <family val="2"/>
    </font>
    <font>
      <sz val="8"/>
      <color indexed="81"/>
      <name val="Tahoma"/>
      <family val="2"/>
    </font>
    <font>
      <b/>
      <sz val="8"/>
      <color indexed="81"/>
      <name val="Tahoma"/>
      <family val="2"/>
    </font>
    <font>
      <sz val="11"/>
      <name val="Calibri"/>
      <family val="2"/>
    </font>
    <font>
      <i/>
      <sz val="11"/>
      <name val="Calibri"/>
      <family val="2"/>
    </font>
    <font>
      <sz val="9"/>
      <color theme="0" tint="-0.499984740745262"/>
      <name val="Arial"/>
      <family val="2"/>
    </font>
    <font>
      <sz val="11"/>
      <color theme="0" tint="-0.499984740745262"/>
      <name val="Calibri"/>
      <family val="2"/>
    </font>
    <font>
      <b/>
      <sz val="20"/>
      <color rgb="FF0070C0"/>
      <name val="Arial"/>
      <family val="2"/>
    </font>
    <font>
      <b/>
      <sz val="20"/>
      <color rgb="FF0070C0"/>
      <name val="Calibri"/>
      <family val="2"/>
    </font>
    <font>
      <sz val="9"/>
      <color rgb="FF0070C0"/>
      <name val="Arial"/>
      <family val="2"/>
    </font>
    <font>
      <b/>
      <sz val="11"/>
      <color rgb="FF0070C0"/>
      <name val="Arial"/>
      <family val="2"/>
    </font>
  </fonts>
  <fills count="12">
    <fill>
      <patternFill patternType="none"/>
    </fill>
    <fill>
      <patternFill patternType="gray125"/>
    </fill>
    <fill>
      <patternFill patternType="solid">
        <fgColor indexed="8"/>
        <bgColor indexed="64"/>
      </patternFill>
    </fill>
    <fill>
      <patternFill patternType="solid">
        <fgColor indexed="63"/>
        <bgColor indexed="64"/>
      </patternFill>
    </fill>
    <fill>
      <patternFill patternType="solid">
        <fgColor indexed="12"/>
        <bgColor indexed="64"/>
      </patternFill>
    </fill>
    <fill>
      <patternFill patternType="solid">
        <fgColor indexed="26"/>
        <bgColor indexed="64"/>
      </patternFill>
    </fill>
    <fill>
      <patternFill patternType="solid">
        <fgColor indexed="55"/>
        <bgColor indexed="64"/>
      </patternFill>
    </fill>
    <fill>
      <patternFill patternType="solid">
        <fgColor indexed="42"/>
        <bgColor indexed="64"/>
      </patternFill>
    </fill>
    <fill>
      <patternFill patternType="solid">
        <fgColor indexed="27"/>
        <bgColor indexed="9"/>
      </patternFill>
    </fill>
    <fill>
      <patternFill patternType="solid">
        <fgColor indexed="47"/>
        <bgColor indexed="9"/>
      </patternFill>
    </fill>
    <fill>
      <patternFill patternType="solid">
        <fgColor indexed="22"/>
        <bgColor indexed="64"/>
      </patternFill>
    </fill>
    <fill>
      <patternFill patternType="solid">
        <fgColor theme="0" tint="-4.9989318521683403E-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s>
  <cellStyleXfs count="3">
    <xf numFmtId="0" fontId="0" fillId="0" borderId="0"/>
    <xf numFmtId="0" fontId="6" fillId="0" borderId="0" applyNumberFormat="0" applyFill="0" applyBorder="0" applyAlignment="0" applyProtection="0">
      <alignment vertical="top"/>
      <protection locked="0"/>
    </xf>
    <xf numFmtId="0" fontId="2" fillId="0" borderId="0"/>
  </cellStyleXfs>
  <cellXfs count="157">
    <xf numFmtId="0" fontId="0" fillId="0" borderId="0" xfId="0"/>
    <xf numFmtId="0" fontId="0" fillId="0" borderId="0" xfId="0" applyAlignment="1">
      <alignment horizontal="center"/>
    </xf>
    <xf numFmtId="1" fontId="0" fillId="0" borderId="0" xfId="0" applyNumberFormat="1" applyAlignment="1">
      <alignment horizontal="center" vertical="center"/>
    </xf>
    <xf numFmtId="0" fontId="0" fillId="2" borderId="1" xfId="0" applyFill="1" applyBorder="1" applyAlignment="1">
      <alignment horizontal="center"/>
    </xf>
    <xf numFmtId="0" fontId="0" fillId="2" borderId="1" xfId="0" applyFill="1" applyBorder="1"/>
    <xf numFmtId="1" fontId="0" fillId="2" borderId="1" xfId="0" applyNumberFormat="1" applyFill="1" applyBorder="1" applyAlignment="1">
      <alignment horizontal="center" vertical="center"/>
    </xf>
    <xf numFmtId="0" fontId="0" fillId="2" borderId="0" xfId="0" applyFill="1"/>
    <xf numFmtId="0" fontId="0" fillId="0" borderId="0" xfId="0" applyAlignment="1">
      <alignment horizontal="right"/>
    </xf>
    <xf numFmtId="0" fontId="5" fillId="0" borderId="0" xfId="0" applyFont="1"/>
    <xf numFmtId="0" fontId="5" fillId="0" borderId="0" xfId="0" applyFont="1" applyBorder="1" applyAlignment="1">
      <alignment horizontal="center" vertical="center" wrapText="1"/>
    </xf>
    <xf numFmtId="0" fontId="6" fillId="0" borderId="1" xfId="1" applyBorder="1" applyAlignment="1" applyProtection="1">
      <alignment horizontal="center" vertical="center" wrapText="1"/>
    </xf>
    <xf numFmtId="0" fontId="7" fillId="0" borderId="0" xfId="0" applyFont="1" applyBorder="1"/>
    <xf numFmtId="0" fontId="8" fillId="0" borderId="0" xfId="0" applyFont="1" applyBorder="1" applyAlignment="1">
      <alignment horizontal="center" vertical="center" wrapText="1"/>
    </xf>
    <xf numFmtId="0" fontId="8" fillId="0" borderId="0" xfId="0" applyFont="1" applyBorder="1"/>
    <xf numFmtId="0" fontId="5" fillId="3" borderId="0" xfId="0" applyFont="1" applyFill="1"/>
    <xf numFmtId="0" fontId="6" fillId="0" borderId="2" xfId="1" applyBorder="1" applyAlignment="1" applyProtection="1">
      <alignment horizontal="center" vertical="center" wrapText="1"/>
    </xf>
    <xf numFmtId="0" fontId="5" fillId="4" borderId="0" xfId="0" applyFont="1" applyFill="1"/>
    <xf numFmtId="0" fontId="6" fillId="0" borderId="0" xfId="1" applyAlignment="1" applyProtection="1"/>
    <xf numFmtId="0" fontId="6" fillId="0" borderId="0" xfId="1" applyAlignment="1" applyProtection="1">
      <alignment horizontal="center"/>
    </xf>
    <xf numFmtId="0" fontId="3" fillId="0" borderId="0" xfId="0" applyFont="1"/>
    <xf numFmtId="166" fontId="5" fillId="0" borderId="1" xfId="0" applyNumberFormat="1" applyFont="1" applyBorder="1" applyAlignment="1">
      <alignment horizontal="center" vertical="center"/>
    </xf>
    <xf numFmtId="166" fontId="5" fillId="0" borderId="2" xfId="0" applyNumberFormat="1" applyFont="1" applyBorder="1" applyAlignment="1" applyProtection="1">
      <alignment horizontal="center" vertical="center" wrapText="1"/>
      <protection hidden="1"/>
    </xf>
    <xf numFmtId="0" fontId="1" fillId="5" borderId="1" xfId="0" applyFont="1" applyFill="1" applyBorder="1" applyAlignment="1" applyProtection="1">
      <alignment horizontal="left" vertical="center" wrapText="1" indent="1"/>
      <protection hidden="1"/>
    </xf>
    <xf numFmtId="165" fontId="0" fillId="0" borderId="0" xfId="0" applyNumberFormat="1" applyAlignment="1">
      <alignment horizontal="left"/>
    </xf>
    <xf numFmtId="0" fontId="0" fillId="5" borderId="1" xfId="0" applyFill="1" applyBorder="1" applyAlignment="1" applyProtection="1">
      <alignment horizontal="center" vertical="center"/>
    </xf>
    <xf numFmtId="17" fontId="1" fillId="5" borderId="1" xfId="0" applyNumberFormat="1" applyFont="1" applyFill="1" applyBorder="1" applyAlignment="1" applyProtection="1">
      <alignment horizontal="left" vertical="center" wrapText="1" indent="1"/>
      <protection hidden="1"/>
    </xf>
    <xf numFmtId="0" fontId="0" fillId="5" borderId="1" xfId="0" applyFill="1" applyBorder="1" applyAlignment="1" applyProtection="1">
      <alignment horizontal="center"/>
    </xf>
    <xf numFmtId="1" fontId="1" fillId="6" borderId="1" xfId="0" applyNumberFormat="1" applyFont="1" applyFill="1" applyBorder="1" applyAlignment="1" applyProtection="1">
      <alignment horizontal="center" vertical="center"/>
    </xf>
    <xf numFmtId="164" fontId="1" fillId="0" borderId="0" xfId="0" applyNumberFormat="1" applyFont="1" applyAlignment="1">
      <alignment horizontal="center" vertical="center"/>
    </xf>
    <xf numFmtId="0" fontId="3" fillId="0" borderId="0" xfId="0" applyFont="1" applyFill="1" applyAlignment="1" applyProtection="1">
      <alignment horizontal="left" vertical="center" wrapText="1" indent="1"/>
      <protection locked="0"/>
    </xf>
    <xf numFmtId="0" fontId="1" fillId="5" borderId="0" xfId="0" applyFont="1" applyFill="1" applyAlignment="1">
      <alignment horizontal="center"/>
    </xf>
    <xf numFmtId="0" fontId="5" fillId="0" borderId="0" xfId="0" applyFont="1" applyAlignment="1">
      <alignment horizontal="right"/>
    </xf>
    <xf numFmtId="0" fontId="6" fillId="0" borderId="0" xfId="1" applyAlignment="1" applyProtection="1">
      <alignment horizontal="right"/>
    </xf>
    <xf numFmtId="0" fontId="5" fillId="0" borderId="0" xfId="0" applyFont="1" applyAlignment="1" applyProtection="1">
      <alignment horizontal="center"/>
    </xf>
    <xf numFmtId="0" fontId="5" fillId="0" borderId="0" xfId="0" applyFont="1" applyFill="1"/>
    <xf numFmtId="0" fontId="10" fillId="7" borderId="0" xfId="0" applyNumberFormat="1" applyFont="1" applyFill="1" applyAlignment="1" applyProtection="1">
      <alignment horizontal="left" vertical="center" wrapText="1" indent="1"/>
    </xf>
    <xf numFmtId="0" fontId="0" fillId="0" borderId="1" xfId="0" applyNumberFormat="1" applyFill="1" applyBorder="1" applyAlignment="1" applyProtection="1">
      <alignment horizontal="left" vertical="top" wrapText="1" indent="1"/>
      <protection locked="0"/>
    </xf>
    <xf numFmtId="0" fontId="1" fillId="0" borderId="1" xfId="0" applyNumberFormat="1" applyFont="1" applyFill="1" applyBorder="1" applyAlignment="1" applyProtection="1">
      <alignment horizontal="center" vertical="top" wrapText="1"/>
      <protection locked="0"/>
    </xf>
    <xf numFmtId="0" fontId="0" fillId="2" borderId="1" xfId="0" applyNumberFormat="1" applyFill="1" applyBorder="1"/>
    <xf numFmtId="0" fontId="0" fillId="0" borderId="0" xfId="0" applyNumberFormat="1"/>
    <xf numFmtId="9" fontId="1" fillId="0" borderId="1" xfId="0" applyNumberFormat="1" applyFont="1" applyFill="1" applyBorder="1" applyAlignment="1" applyProtection="1">
      <alignment horizontal="center" vertical="top" wrapText="1"/>
      <protection locked="0"/>
    </xf>
    <xf numFmtId="165" fontId="1" fillId="0" borderId="1" xfId="0" applyNumberFormat="1" applyFont="1" applyFill="1" applyBorder="1" applyAlignment="1" applyProtection="1">
      <alignment horizontal="center" vertical="top" wrapText="1"/>
      <protection locked="0"/>
    </xf>
    <xf numFmtId="0" fontId="0" fillId="0" borderId="0" xfId="0" applyAlignment="1">
      <alignment horizontal="center" vertical="center"/>
    </xf>
    <xf numFmtId="164" fontId="1" fillId="0" borderId="1" xfId="0" applyNumberFormat="1" applyFont="1" applyFill="1" applyBorder="1" applyAlignment="1" applyProtection="1">
      <alignment horizontal="center" vertical="center" wrapText="1"/>
    </xf>
    <xf numFmtId="0" fontId="0" fillId="2" borderId="1" xfId="0" applyFill="1" applyBorder="1" applyProtection="1"/>
    <xf numFmtId="0" fontId="0" fillId="0" borderId="0" xfId="0" applyProtection="1"/>
    <xf numFmtId="1" fontId="0" fillId="2" borderId="1" xfId="0" applyNumberFormat="1" applyFill="1" applyBorder="1" applyAlignment="1" applyProtection="1">
      <alignment horizontal="center" vertical="center"/>
    </xf>
    <xf numFmtId="1" fontId="0" fillId="0" borderId="0" xfId="0" applyNumberFormat="1" applyAlignment="1" applyProtection="1">
      <alignment horizontal="center" vertical="center"/>
    </xf>
    <xf numFmtId="0" fontId="0" fillId="0" borderId="0" xfId="0" applyAlignment="1">
      <alignment horizontal="left" vertical="center"/>
    </xf>
    <xf numFmtId="0" fontId="1" fillId="8" borderId="4" xfId="0" applyFont="1" applyFill="1" applyBorder="1" applyAlignment="1">
      <alignment horizontal="center" wrapText="1"/>
    </xf>
    <xf numFmtId="0" fontId="0" fillId="0" borderId="0" xfId="0" applyAlignment="1" applyProtection="1">
      <alignment horizontal="center"/>
      <protection locked="0"/>
    </xf>
    <xf numFmtId="167" fontId="0" fillId="0" borderId="0" xfId="0" applyNumberFormat="1" applyAlignment="1" applyProtection="1">
      <alignment horizontal="center"/>
      <protection locked="0"/>
    </xf>
    <xf numFmtId="0" fontId="0" fillId="0" borderId="0" xfId="0" applyProtection="1">
      <protection locked="0"/>
    </xf>
    <xf numFmtId="0" fontId="0" fillId="0" borderId="0" xfId="0" applyAlignment="1" applyProtection="1">
      <alignment horizontal="center" wrapText="1"/>
      <protection locked="0"/>
    </xf>
    <xf numFmtId="0" fontId="0" fillId="0" borderId="1" xfId="0" applyBorder="1" applyAlignment="1" applyProtection="1">
      <alignment horizontal="left" vertical="center" indent="1"/>
      <protection locked="0"/>
    </xf>
    <xf numFmtId="0" fontId="11" fillId="0" borderId="1" xfId="0" applyFont="1" applyBorder="1" applyAlignment="1" applyProtection="1">
      <alignment horizontal="center"/>
      <protection locked="0"/>
    </xf>
    <xf numFmtId="0" fontId="2" fillId="0" borderId="0" xfId="0" applyFont="1"/>
    <xf numFmtId="0" fontId="1" fillId="8" borderId="4" xfId="0" applyFont="1" applyFill="1" applyBorder="1" applyAlignment="1">
      <alignment horizontal="left" vertical="center" wrapText="1" indent="1"/>
    </xf>
    <xf numFmtId="164" fontId="1" fillId="9" borderId="4" xfId="0" applyNumberFormat="1" applyFont="1" applyFill="1" applyBorder="1" applyAlignment="1">
      <alignment horizontal="left" vertical="center" wrapText="1" indent="1"/>
    </xf>
    <xf numFmtId="0" fontId="0" fillId="0" borderId="0" xfId="0" applyAlignment="1">
      <alignment horizontal="left" vertical="center" indent="1"/>
    </xf>
    <xf numFmtId="0" fontId="1" fillId="8" borderId="4" xfId="0" applyFont="1" applyFill="1" applyBorder="1" applyAlignment="1">
      <alignment horizontal="center" vertical="center" wrapText="1"/>
    </xf>
    <xf numFmtId="0" fontId="3" fillId="0" borderId="0" xfId="0" applyFont="1" applyAlignment="1" applyProtection="1">
      <alignment horizontal="left" vertical="center"/>
    </xf>
    <xf numFmtId="0" fontId="3" fillId="0" borderId="0" xfId="0" applyFont="1" applyAlignment="1" applyProtection="1">
      <alignment horizontal="center" vertical="center" wrapText="1"/>
    </xf>
    <xf numFmtId="0" fontId="3" fillId="0" borderId="0" xfId="0" applyFont="1" applyAlignment="1">
      <alignment horizontal="center"/>
    </xf>
    <xf numFmtId="0" fontId="14" fillId="0" borderId="2" xfId="0" applyFont="1" applyBorder="1" applyAlignment="1">
      <alignment horizontal="center" vertical="center" wrapText="1"/>
    </xf>
    <xf numFmtId="17" fontId="3" fillId="0" borderId="0" xfId="0" applyNumberFormat="1" applyFont="1" applyFill="1" applyAlignment="1" applyProtection="1">
      <alignment horizontal="center" vertical="center"/>
      <protection hidden="1"/>
    </xf>
    <xf numFmtId="165" fontId="3" fillId="0" borderId="0" xfId="0" applyNumberFormat="1" applyFont="1" applyFill="1" applyBorder="1" applyAlignment="1" applyProtection="1">
      <alignment horizontal="left" vertical="center"/>
      <protection locked="0"/>
    </xf>
    <xf numFmtId="0" fontId="3" fillId="10" borderId="1" xfId="0" applyFont="1" applyFill="1" applyBorder="1" applyAlignment="1">
      <alignment horizontal="center" vertical="center"/>
    </xf>
    <xf numFmtId="0" fontId="5" fillId="10" borderId="1" xfId="0" applyFont="1" applyFill="1" applyBorder="1" applyAlignment="1">
      <alignment horizontal="center"/>
    </xf>
    <xf numFmtId="1" fontId="3" fillId="10" borderId="1" xfId="0" applyNumberFormat="1" applyFont="1" applyFill="1" applyBorder="1" applyAlignment="1">
      <alignment horizontal="center" vertical="center"/>
    </xf>
    <xf numFmtId="0" fontId="15" fillId="0" borderId="2" xfId="1" applyFont="1" applyBorder="1" applyAlignment="1" applyProtection="1">
      <alignment horizontal="center" vertical="center" wrapText="1"/>
    </xf>
    <xf numFmtId="0" fontId="3" fillId="0" borderId="0" xfId="0" applyFont="1" applyAlignment="1">
      <alignment horizontal="center" vertical="center"/>
    </xf>
    <xf numFmtId="0" fontId="1" fillId="0" borderId="1" xfId="0" applyFont="1" applyBorder="1" applyAlignment="1">
      <alignment horizontal="center" vertical="center" wrapText="1"/>
    </xf>
    <xf numFmtId="0" fontId="15" fillId="0" borderId="1" xfId="1" applyFont="1" applyBorder="1" applyAlignment="1" applyProtection="1">
      <alignment horizontal="center" vertical="center" wrapText="1"/>
    </xf>
    <xf numFmtId="0" fontId="5" fillId="0" borderId="0" xfId="0" applyFont="1" applyFill="1" applyBorder="1"/>
    <xf numFmtId="0" fontId="13" fillId="0" borderId="0" xfId="0" applyFont="1" applyFill="1" applyBorder="1" applyAlignment="1">
      <alignment horizontal="left" vertical="top" wrapText="1"/>
    </xf>
    <xf numFmtId="0" fontId="16" fillId="0" borderId="0" xfId="1" applyFont="1" applyAlignment="1" applyProtection="1">
      <alignment horizontal="center"/>
    </xf>
    <xf numFmtId="0" fontId="5" fillId="0" borderId="0" xfId="0" applyFont="1" applyFill="1" applyBorder="1" applyAlignment="1">
      <alignment horizontal="center"/>
    </xf>
    <xf numFmtId="0" fontId="0" fillId="0" borderId="0" xfId="0" applyFill="1" applyBorder="1" applyAlignment="1">
      <alignment horizontal="center" vertical="center"/>
    </xf>
    <xf numFmtId="0" fontId="0" fillId="0" borderId="0" xfId="0" applyFill="1" applyBorder="1" applyAlignment="1">
      <alignment horizontal="left" vertical="center" wrapText="1" indent="1"/>
    </xf>
    <xf numFmtId="0" fontId="6" fillId="0" borderId="0" xfId="1" applyFill="1" applyBorder="1" applyAlignment="1" applyProtection="1">
      <alignment horizontal="center"/>
    </xf>
    <xf numFmtId="0" fontId="6" fillId="0" borderId="0" xfId="1" applyFill="1" applyBorder="1" applyAlignment="1" applyProtection="1">
      <alignment horizontal="center" vertical="center"/>
    </xf>
    <xf numFmtId="0" fontId="6" fillId="0" borderId="0" xfId="1" applyFill="1" applyBorder="1" applyAlignment="1" applyProtection="1"/>
    <xf numFmtId="0" fontId="2" fillId="0" borderId="0" xfId="0" applyFont="1" applyAlignment="1" applyProtection="1">
      <alignment horizontal="center"/>
    </xf>
    <xf numFmtId="0" fontId="3" fillId="0" borderId="1" xfId="0" applyFont="1" applyBorder="1" applyAlignment="1">
      <alignment horizontal="center"/>
    </xf>
    <xf numFmtId="0" fontId="2" fillId="0" borderId="1" xfId="0" applyFont="1" applyBorder="1" applyAlignment="1" applyProtection="1">
      <alignment horizontal="center"/>
    </xf>
    <xf numFmtId="0" fontId="0" fillId="0" borderId="1" xfId="0" applyBorder="1" applyProtection="1"/>
    <xf numFmtId="164" fontId="0" fillId="0" borderId="1" xfId="0" applyNumberFormat="1" applyFill="1" applyBorder="1" applyAlignment="1" applyProtection="1">
      <alignment horizontal="center"/>
    </xf>
    <xf numFmtId="0" fontId="0" fillId="0" borderId="1" xfId="0" applyFill="1" applyBorder="1" applyAlignment="1" applyProtection="1">
      <alignment horizontal="center"/>
    </xf>
    <xf numFmtId="0" fontId="0" fillId="0" borderId="0" xfId="0" applyAlignment="1" applyProtection="1">
      <alignment horizontal="center"/>
    </xf>
    <xf numFmtId="0" fontId="2" fillId="0" borderId="0" xfId="0" applyFont="1" applyAlignment="1" applyProtection="1">
      <alignment horizontal="right"/>
    </xf>
    <xf numFmtId="0" fontId="17" fillId="0" borderId="0" xfId="0" applyFont="1" applyAlignment="1">
      <alignment horizontal="center"/>
    </xf>
    <xf numFmtId="0" fontId="2" fillId="0" borderId="1" xfId="0" applyFont="1" applyBorder="1" applyAlignment="1" applyProtection="1">
      <alignment horizontal="left" vertical="center" indent="1"/>
      <protection locked="0"/>
    </xf>
    <xf numFmtId="0" fontId="3" fillId="0" borderId="1" xfId="0" applyFont="1" applyBorder="1" applyAlignment="1" applyProtection="1">
      <alignment horizontal="center"/>
      <protection locked="0"/>
    </xf>
    <xf numFmtId="0" fontId="0" fillId="0" borderId="1" xfId="0" applyBorder="1" applyAlignment="1" applyProtection="1">
      <alignment horizontal="center"/>
      <protection locked="0"/>
    </xf>
    <xf numFmtId="0" fontId="1" fillId="11" borderId="1" xfId="0" applyFont="1" applyFill="1" applyBorder="1" applyAlignment="1" applyProtection="1">
      <alignment horizontal="center" vertical="center" wrapText="1"/>
    </xf>
    <xf numFmtId="0" fontId="9" fillId="11" borderId="5" xfId="0" applyFont="1" applyFill="1" applyBorder="1" applyAlignment="1" applyProtection="1">
      <alignment horizontal="left" vertical="center" wrapText="1" indent="1"/>
    </xf>
    <xf numFmtId="0" fontId="0" fillId="11" borderId="5" xfId="0" applyFill="1" applyBorder="1" applyProtection="1"/>
    <xf numFmtId="0" fontId="0" fillId="11" borderId="7" xfId="0" applyFill="1" applyBorder="1" applyProtection="1"/>
    <xf numFmtId="0" fontId="0" fillId="11" borderId="8" xfId="0" applyFill="1" applyBorder="1" applyProtection="1"/>
    <xf numFmtId="0" fontId="0" fillId="11" borderId="3" xfId="0" applyFill="1" applyBorder="1" applyAlignment="1" applyProtection="1">
      <alignment horizontal="center"/>
    </xf>
    <xf numFmtId="0" fontId="0" fillId="11" borderId="6" xfId="0" applyFill="1" applyBorder="1" applyProtection="1"/>
    <xf numFmtId="0" fontId="0" fillId="11" borderId="9" xfId="0" applyFill="1" applyBorder="1" applyProtection="1"/>
    <xf numFmtId="0" fontId="0" fillId="11" borderId="10" xfId="0" applyFill="1" applyBorder="1" applyProtection="1"/>
    <xf numFmtId="0" fontId="0" fillId="11" borderId="2" xfId="0" applyFill="1" applyBorder="1" applyProtection="1"/>
    <xf numFmtId="0" fontId="1" fillId="11" borderId="2" xfId="0" applyFont="1" applyFill="1" applyBorder="1" applyAlignment="1" applyProtection="1">
      <alignment horizontal="center" vertical="center" wrapText="1"/>
    </xf>
    <xf numFmtId="0" fontId="0" fillId="11" borderId="6" xfId="0" applyFill="1" applyBorder="1" applyAlignment="1" applyProtection="1">
      <alignment horizontal="center" vertical="center" wrapText="1"/>
    </xf>
    <xf numFmtId="0" fontId="0" fillId="11" borderId="11" xfId="0" applyFill="1" applyBorder="1" applyAlignment="1" applyProtection="1">
      <alignment horizontal="center" vertical="center" wrapText="1"/>
    </xf>
    <xf numFmtId="0" fontId="0" fillId="11" borderId="1" xfId="0" applyFill="1" applyBorder="1" applyAlignment="1" applyProtection="1">
      <alignment horizontal="center" vertical="center" wrapText="1"/>
    </xf>
    <xf numFmtId="0" fontId="9" fillId="11" borderId="1" xfId="0" applyFont="1" applyFill="1" applyBorder="1" applyAlignment="1" applyProtection="1">
      <alignment horizontal="center" vertical="center" wrapText="1"/>
    </xf>
    <xf numFmtId="0" fontId="0" fillId="11" borderId="0" xfId="0" applyFill="1" applyAlignment="1" applyProtection="1">
      <alignment horizontal="center"/>
    </xf>
    <xf numFmtId="0" fontId="1" fillId="8" borderId="4" xfId="0" applyFont="1" applyFill="1" applyBorder="1" applyAlignment="1" applyProtection="1">
      <alignment horizontal="left" vertical="center" wrapText="1" indent="1"/>
    </xf>
    <xf numFmtId="164" fontId="1" fillId="9" borderId="4" xfId="0" applyNumberFormat="1" applyFont="1" applyFill="1" applyBorder="1" applyAlignment="1" applyProtection="1">
      <alignment horizontal="left" vertical="center" wrapText="1" indent="1"/>
    </xf>
    <xf numFmtId="0" fontId="1" fillId="8" borderId="4" xfId="0" applyFont="1" applyFill="1" applyBorder="1" applyAlignment="1" applyProtection="1">
      <alignment horizontal="center" wrapText="1"/>
    </xf>
    <xf numFmtId="0" fontId="25" fillId="0" borderId="0" xfId="0" applyFont="1"/>
    <xf numFmtId="0" fontId="2" fillId="0" borderId="0" xfId="0" applyFont="1" applyAlignment="1" applyProtection="1">
      <alignment horizontal="center" wrapText="1"/>
      <protection locked="0"/>
    </xf>
    <xf numFmtId="0" fontId="2" fillId="0" borderId="1" xfId="0" applyFont="1" applyBorder="1" applyProtection="1"/>
    <xf numFmtId="1" fontId="0" fillId="7" borderId="1" xfId="0" applyNumberFormat="1" applyFill="1" applyBorder="1" applyAlignment="1" applyProtection="1">
      <alignment horizontal="center"/>
      <protection locked="0"/>
    </xf>
    <xf numFmtId="166" fontId="5" fillId="0" borderId="0" xfId="0" applyNumberFormat="1" applyFont="1" applyAlignment="1" applyProtection="1">
      <alignment horizontal="center"/>
    </xf>
    <xf numFmtId="0" fontId="3" fillId="0" borderId="1" xfId="0" applyFont="1" applyFill="1" applyBorder="1" applyAlignment="1">
      <alignment horizontal="center" vertical="center"/>
    </xf>
    <xf numFmtId="0" fontId="5" fillId="0" borderId="5" xfId="0" applyFont="1" applyBorder="1" applyAlignment="1">
      <alignment horizontal="right" indent="1"/>
    </xf>
    <xf numFmtId="0" fontId="5" fillId="0" borderId="7" xfId="0" applyFont="1" applyBorder="1"/>
    <xf numFmtId="0" fontId="5" fillId="0" borderId="8" xfId="0" applyFont="1" applyBorder="1"/>
    <xf numFmtId="0" fontId="5" fillId="0" borderId="12" xfId="0" applyFont="1" applyBorder="1" applyAlignment="1">
      <alignment horizontal="right" indent="1"/>
    </xf>
    <xf numFmtId="0" fontId="5" fillId="0" borderId="0" xfId="0" applyFont="1" applyBorder="1"/>
    <xf numFmtId="0" fontId="5" fillId="0" borderId="13" xfId="0" applyFont="1" applyBorder="1"/>
    <xf numFmtId="0" fontId="5" fillId="0" borderId="14" xfId="0" applyFont="1" applyBorder="1" applyAlignment="1">
      <alignment horizontal="right" indent="1"/>
    </xf>
    <xf numFmtId="0" fontId="5" fillId="0" borderId="9" xfId="0" applyFont="1" applyBorder="1"/>
    <xf numFmtId="0" fontId="5" fillId="0" borderId="10" xfId="0" applyFont="1" applyBorder="1"/>
    <xf numFmtId="166" fontId="5" fillId="0" borderId="0" xfId="0" applyNumberFormat="1" applyFont="1"/>
    <xf numFmtId="0" fontId="5" fillId="0" borderId="6" xfId="0" applyFont="1" applyBorder="1"/>
    <xf numFmtId="0" fontId="5" fillId="0" borderId="11" xfId="0" applyFont="1" applyBorder="1"/>
    <xf numFmtId="1" fontId="5" fillId="0" borderId="2" xfId="0" applyNumberFormat="1" applyFont="1" applyBorder="1" applyAlignment="1">
      <alignment horizontal="center"/>
    </xf>
    <xf numFmtId="0" fontId="1" fillId="0" borderId="3" xfId="0" applyFont="1" applyFill="1" applyBorder="1" applyAlignment="1" applyProtection="1">
      <alignment horizontal="center" vertical="center" wrapText="1"/>
    </xf>
    <xf numFmtId="0" fontId="6" fillId="0" borderId="2" xfId="1" applyFont="1" applyBorder="1" applyAlignment="1" applyProtection="1">
      <alignment horizontal="center" vertical="center" wrapText="1"/>
    </xf>
    <xf numFmtId="1" fontId="1" fillId="0" borderId="0" xfId="0" applyNumberFormat="1" applyFont="1" applyAlignment="1" applyProtection="1">
      <alignment horizontal="center"/>
    </xf>
    <xf numFmtId="164" fontId="1" fillId="0" borderId="0" xfId="0" applyNumberFormat="1" applyFont="1" applyAlignment="1" applyProtection="1">
      <alignment horizontal="center"/>
    </xf>
    <xf numFmtId="49" fontId="0" fillId="0" borderId="0" xfId="0" applyNumberFormat="1" applyAlignment="1" applyProtection="1">
      <alignment horizontal="center" vertical="center" wrapText="1"/>
    </xf>
    <xf numFmtId="0" fontId="0" fillId="0" borderId="0" xfId="0" applyAlignment="1">
      <alignment horizontal="left" vertical="center" wrapText="1" indent="1"/>
    </xf>
    <xf numFmtId="0" fontId="2" fillId="0" borderId="0" xfId="2" applyAlignment="1" applyProtection="1">
      <alignment horizontal="center" wrapText="1"/>
      <protection locked="0"/>
    </xf>
    <xf numFmtId="0" fontId="6" fillId="0" borderId="1" xfId="1" applyFont="1" applyBorder="1" applyAlignment="1" applyProtection="1">
      <alignment horizontal="center" vertical="center" wrapText="1"/>
    </xf>
    <xf numFmtId="0" fontId="26" fillId="11" borderId="1" xfId="0" applyFont="1" applyFill="1" applyBorder="1" applyAlignment="1" applyProtection="1">
      <alignment vertical="center" wrapText="1"/>
    </xf>
    <xf numFmtId="0" fontId="2" fillId="0" borderId="0" xfId="0" applyFont="1" applyAlignment="1" applyProtection="1">
      <alignment horizontal="center" vertical="center"/>
      <protection locked="0"/>
    </xf>
    <xf numFmtId="0" fontId="23" fillId="0" borderId="0" xfId="0" applyFont="1" applyAlignment="1" applyProtection="1">
      <alignment horizontal="left" vertical="center" wrapText="1"/>
      <protection locked="0"/>
    </xf>
    <xf numFmtId="0" fontId="2" fillId="0" borderId="0" xfId="0" applyNumberFormat="1" applyFont="1" applyFill="1" applyAlignment="1" applyProtection="1">
      <alignment horizontal="left" vertical="center" wrapText="1" indent="1"/>
      <protection locked="0"/>
    </xf>
    <xf numFmtId="0" fontId="0" fillId="0" borderId="0" xfId="0" applyAlignment="1" applyProtection="1">
      <alignment horizontal="center" vertical="center"/>
      <protection locked="0"/>
    </xf>
    <xf numFmtId="0" fontId="2" fillId="0" borderId="0" xfId="0" applyFont="1" applyAlignment="1" applyProtection="1">
      <alignment horizontal="left" vertical="center" wrapText="1" indent="1"/>
      <protection locked="0"/>
    </xf>
    <xf numFmtId="0" fontId="2" fillId="0" borderId="0" xfId="0" applyFont="1" applyAlignment="1" applyProtection="1">
      <alignment horizontal="left" vertical="center"/>
      <protection locked="0"/>
    </xf>
    <xf numFmtId="49" fontId="2" fillId="0" borderId="0" xfId="0" applyNumberFormat="1" applyFont="1" applyAlignment="1" applyProtection="1">
      <alignment horizontal="left" vertical="center" wrapText="1"/>
      <protection locked="0"/>
    </xf>
    <xf numFmtId="0" fontId="1" fillId="0" borderId="0" xfId="0" applyFont="1" applyAlignment="1" applyProtection="1">
      <alignment horizontal="center" vertical="center"/>
      <protection locked="0"/>
    </xf>
    <xf numFmtId="0" fontId="2" fillId="0" borderId="0" xfId="0" applyFont="1" applyProtection="1">
      <protection locked="0"/>
    </xf>
    <xf numFmtId="167" fontId="0" fillId="0" borderId="0" xfId="0" applyNumberFormat="1" applyAlignment="1">
      <alignment horizontal="center"/>
    </xf>
    <xf numFmtId="0" fontId="0" fillId="0" borderId="0" xfId="0" applyAlignment="1">
      <alignment horizontal="center" wrapText="1"/>
    </xf>
    <xf numFmtId="0" fontId="27" fillId="0" borderId="0" xfId="0" applyFont="1" applyAlignment="1">
      <alignment horizontal="center" vertical="center"/>
    </xf>
    <xf numFmtId="0" fontId="29" fillId="0" borderId="0" xfId="0" applyFont="1" applyAlignment="1">
      <alignment horizontal="center"/>
    </xf>
    <xf numFmtId="0" fontId="30" fillId="0" borderId="0" xfId="0" applyFont="1" applyAlignment="1">
      <alignment horizontal="center"/>
    </xf>
    <xf numFmtId="0" fontId="2" fillId="0" borderId="0" xfId="0" applyFont="1" applyAlignment="1">
      <alignment horizontal="center"/>
    </xf>
  </cellXfs>
  <cellStyles count="3">
    <cellStyle name="Hyperlink" xfId="1" builtinId="8"/>
    <cellStyle name="Normal" xfId="0" builtinId="0"/>
    <cellStyle name="Normal 2" xfId="2" xr:uid="{00000000-0005-0000-0000-000002000000}"/>
  </cellStyles>
  <dxfs count="105">
    <dxf>
      <fill>
        <patternFill>
          <bgColor indexed="10"/>
        </patternFill>
      </fill>
    </dxf>
    <dxf>
      <fill>
        <patternFill>
          <bgColor indexed="13"/>
        </patternFill>
      </fill>
    </dxf>
    <dxf>
      <fill>
        <patternFill>
          <bgColor indexed="11"/>
        </patternFill>
      </fill>
    </dxf>
    <dxf>
      <fill>
        <patternFill>
          <bgColor indexed="10"/>
        </patternFill>
      </fill>
    </dxf>
    <dxf>
      <fill>
        <patternFill>
          <bgColor indexed="13"/>
        </patternFill>
      </fill>
    </dxf>
    <dxf>
      <fill>
        <patternFill>
          <bgColor indexed="11"/>
        </patternFill>
      </fill>
    </dxf>
    <dxf>
      <fill>
        <patternFill>
          <bgColor indexed="10"/>
        </patternFill>
      </fill>
    </dxf>
    <dxf>
      <fill>
        <patternFill>
          <bgColor indexed="13"/>
        </patternFill>
      </fill>
    </dxf>
    <dxf>
      <fill>
        <patternFill>
          <bgColor indexed="11"/>
        </patternFill>
      </fill>
    </dxf>
    <dxf>
      <fill>
        <patternFill>
          <bgColor indexed="10"/>
        </patternFill>
      </fill>
    </dxf>
    <dxf>
      <fill>
        <patternFill>
          <bgColor indexed="13"/>
        </patternFill>
      </fill>
    </dxf>
    <dxf>
      <fill>
        <patternFill>
          <bgColor indexed="11"/>
        </patternFill>
      </fill>
    </dxf>
    <dxf>
      <fill>
        <patternFill>
          <bgColor indexed="10"/>
        </patternFill>
      </fill>
    </dxf>
    <dxf>
      <fill>
        <patternFill>
          <bgColor indexed="13"/>
        </patternFill>
      </fill>
    </dxf>
    <dxf>
      <fill>
        <patternFill>
          <bgColor indexed="11"/>
        </patternFill>
      </fill>
    </dxf>
    <dxf>
      <fill>
        <patternFill>
          <bgColor indexed="10"/>
        </patternFill>
      </fill>
    </dxf>
    <dxf>
      <fill>
        <patternFill>
          <bgColor indexed="13"/>
        </patternFill>
      </fill>
    </dxf>
    <dxf>
      <fill>
        <patternFill>
          <bgColor indexed="11"/>
        </patternFill>
      </fill>
    </dxf>
    <dxf>
      <fill>
        <patternFill>
          <bgColor indexed="10"/>
        </patternFill>
      </fill>
    </dxf>
    <dxf>
      <fill>
        <patternFill>
          <bgColor indexed="13"/>
        </patternFill>
      </fill>
    </dxf>
    <dxf>
      <fill>
        <patternFill>
          <bgColor indexed="11"/>
        </patternFill>
      </fill>
    </dxf>
    <dxf>
      <fill>
        <patternFill>
          <bgColor indexed="10"/>
        </patternFill>
      </fill>
    </dxf>
    <dxf>
      <fill>
        <patternFill>
          <bgColor indexed="13"/>
        </patternFill>
      </fill>
    </dxf>
    <dxf>
      <fill>
        <patternFill>
          <bgColor indexed="11"/>
        </patternFill>
      </fill>
    </dxf>
    <dxf>
      <fill>
        <patternFill>
          <bgColor indexed="10"/>
        </patternFill>
      </fill>
    </dxf>
    <dxf>
      <fill>
        <patternFill>
          <bgColor indexed="13"/>
        </patternFill>
      </fill>
    </dxf>
    <dxf>
      <fill>
        <patternFill>
          <bgColor indexed="11"/>
        </patternFill>
      </fill>
    </dxf>
    <dxf>
      <fill>
        <patternFill>
          <bgColor indexed="10"/>
        </patternFill>
      </fill>
    </dxf>
    <dxf>
      <fill>
        <patternFill>
          <bgColor indexed="13"/>
        </patternFill>
      </fill>
    </dxf>
    <dxf>
      <fill>
        <patternFill>
          <bgColor indexed="11"/>
        </patternFill>
      </fill>
    </dxf>
    <dxf>
      <fill>
        <patternFill>
          <bgColor indexed="10"/>
        </patternFill>
      </fill>
    </dxf>
    <dxf>
      <fill>
        <patternFill>
          <bgColor indexed="13"/>
        </patternFill>
      </fill>
    </dxf>
    <dxf>
      <fill>
        <patternFill>
          <bgColor indexed="11"/>
        </patternFill>
      </fill>
    </dxf>
    <dxf>
      <fill>
        <patternFill>
          <bgColor indexed="10"/>
        </patternFill>
      </fill>
    </dxf>
    <dxf>
      <fill>
        <patternFill>
          <bgColor indexed="13"/>
        </patternFill>
      </fill>
    </dxf>
    <dxf>
      <fill>
        <patternFill>
          <bgColor indexed="11"/>
        </patternFill>
      </fill>
    </dxf>
    <dxf>
      <fill>
        <patternFill>
          <bgColor indexed="10"/>
        </patternFill>
      </fill>
    </dxf>
    <dxf>
      <fill>
        <patternFill>
          <bgColor indexed="13"/>
        </patternFill>
      </fill>
    </dxf>
    <dxf>
      <fill>
        <patternFill>
          <bgColor indexed="11"/>
        </patternFill>
      </fill>
    </dxf>
    <dxf>
      <fill>
        <patternFill>
          <bgColor indexed="10"/>
        </patternFill>
      </fill>
    </dxf>
    <dxf>
      <fill>
        <patternFill>
          <bgColor indexed="13"/>
        </patternFill>
      </fill>
    </dxf>
    <dxf>
      <fill>
        <patternFill>
          <bgColor indexed="11"/>
        </patternFill>
      </fill>
    </dxf>
    <dxf>
      <fill>
        <patternFill>
          <bgColor indexed="10"/>
        </patternFill>
      </fill>
    </dxf>
    <dxf>
      <fill>
        <patternFill>
          <bgColor indexed="13"/>
        </patternFill>
      </fill>
    </dxf>
    <dxf>
      <fill>
        <patternFill>
          <bgColor indexed="11"/>
        </patternFill>
      </fill>
    </dxf>
    <dxf>
      <fill>
        <patternFill>
          <bgColor indexed="10"/>
        </patternFill>
      </fill>
    </dxf>
    <dxf>
      <fill>
        <patternFill>
          <bgColor indexed="13"/>
        </patternFill>
      </fill>
    </dxf>
    <dxf>
      <fill>
        <patternFill>
          <bgColor indexed="11"/>
        </patternFill>
      </fill>
    </dxf>
    <dxf>
      <fill>
        <patternFill>
          <bgColor indexed="10"/>
        </patternFill>
      </fill>
    </dxf>
    <dxf>
      <fill>
        <patternFill>
          <bgColor indexed="13"/>
        </patternFill>
      </fill>
    </dxf>
    <dxf>
      <fill>
        <patternFill>
          <bgColor indexed="11"/>
        </patternFill>
      </fill>
    </dxf>
    <dxf>
      <fill>
        <patternFill>
          <bgColor indexed="10"/>
        </patternFill>
      </fill>
    </dxf>
    <dxf>
      <fill>
        <patternFill>
          <bgColor indexed="13"/>
        </patternFill>
      </fill>
    </dxf>
    <dxf>
      <fill>
        <patternFill>
          <bgColor indexed="11"/>
        </patternFill>
      </fill>
    </dxf>
    <dxf>
      <fill>
        <patternFill>
          <bgColor indexed="10"/>
        </patternFill>
      </fill>
    </dxf>
    <dxf>
      <fill>
        <patternFill>
          <bgColor indexed="13"/>
        </patternFill>
      </fill>
    </dxf>
    <dxf>
      <fill>
        <patternFill>
          <bgColor indexed="11"/>
        </patternFill>
      </fill>
    </dxf>
    <dxf>
      <fill>
        <patternFill>
          <bgColor indexed="10"/>
        </patternFill>
      </fill>
    </dxf>
    <dxf>
      <fill>
        <patternFill>
          <bgColor indexed="13"/>
        </patternFill>
      </fill>
    </dxf>
    <dxf>
      <fill>
        <patternFill>
          <bgColor indexed="11"/>
        </patternFill>
      </fill>
    </dxf>
    <dxf>
      <fill>
        <patternFill>
          <bgColor indexed="10"/>
        </patternFill>
      </fill>
    </dxf>
    <dxf>
      <fill>
        <patternFill>
          <bgColor indexed="13"/>
        </patternFill>
      </fill>
    </dxf>
    <dxf>
      <fill>
        <patternFill>
          <bgColor indexed="11"/>
        </patternFill>
      </fill>
    </dxf>
    <dxf>
      <fill>
        <patternFill>
          <bgColor indexed="10"/>
        </patternFill>
      </fill>
    </dxf>
    <dxf>
      <fill>
        <patternFill>
          <bgColor indexed="13"/>
        </patternFill>
      </fill>
    </dxf>
    <dxf>
      <fill>
        <patternFill>
          <bgColor indexed="11"/>
        </patternFill>
      </fill>
    </dxf>
    <dxf>
      <fill>
        <patternFill>
          <bgColor indexed="10"/>
        </patternFill>
      </fill>
    </dxf>
    <dxf>
      <fill>
        <patternFill>
          <bgColor indexed="13"/>
        </patternFill>
      </fill>
    </dxf>
    <dxf>
      <fill>
        <patternFill>
          <bgColor indexed="11"/>
        </patternFill>
      </fill>
    </dxf>
    <dxf>
      <fill>
        <patternFill>
          <bgColor indexed="10"/>
        </patternFill>
      </fill>
    </dxf>
    <dxf>
      <fill>
        <patternFill>
          <bgColor indexed="13"/>
        </patternFill>
      </fill>
    </dxf>
    <dxf>
      <fill>
        <patternFill>
          <bgColor indexed="11"/>
        </patternFill>
      </fill>
    </dxf>
    <dxf>
      <fill>
        <patternFill>
          <bgColor indexed="10"/>
        </patternFill>
      </fill>
    </dxf>
    <dxf>
      <fill>
        <patternFill>
          <bgColor indexed="13"/>
        </patternFill>
      </fill>
    </dxf>
    <dxf>
      <fill>
        <patternFill>
          <bgColor indexed="11"/>
        </patternFill>
      </fill>
    </dxf>
    <dxf>
      <fill>
        <patternFill>
          <bgColor indexed="10"/>
        </patternFill>
      </fill>
    </dxf>
    <dxf>
      <fill>
        <patternFill>
          <bgColor indexed="13"/>
        </patternFill>
      </fill>
    </dxf>
    <dxf>
      <fill>
        <patternFill>
          <bgColor indexed="11"/>
        </patternFill>
      </fill>
    </dxf>
    <dxf>
      <fill>
        <patternFill>
          <bgColor indexed="10"/>
        </patternFill>
      </fill>
    </dxf>
    <dxf>
      <fill>
        <patternFill>
          <bgColor indexed="13"/>
        </patternFill>
      </fill>
    </dxf>
    <dxf>
      <fill>
        <patternFill>
          <bgColor indexed="11"/>
        </patternFill>
      </fill>
    </dxf>
    <dxf>
      <fill>
        <patternFill>
          <bgColor indexed="10"/>
        </patternFill>
      </fill>
    </dxf>
    <dxf>
      <fill>
        <patternFill>
          <bgColor indexed="13"/>
        </patternFill>
      </fill>
    </dxf>
    <dxf>
      <fill>
        <patternFill>
          <bgColor indexed="11"/>
        </patternFill>
      </fill>
    </dxf>
    <dxf>
      <fill>
        <patternFill>
          <bgColor indexed="10"/>
        </patternFill>
      </fill>
    </dxf>
    <dxf>
      <fill>
        <patternFill>
          <bgColor indexed="13"/>
        </patternFill>
      </fill>
    </dxf>
    <dxf>
      <fill>
        <patternFill>
          <bgColor indexed="11"/>
        </patternFill>
      </fill>
    </dxf>
    <dxf>
      <fill>
        <patternFill>
          <bgColor indexed="10"/>
        </patternFill>
      </fill>
    </dxf>
    <dxf>
      <fill>
        <patternFill>
          <bgColor indexed="13"/>
        </patternFill>
      </fill>
    </dxf>
    <dxf>
      <fill>
        <patternFill>
          <bgColor indexed="11"/>
        </patternFill>
      </fill>
    </dxf>
    <dxf>
      <fill>
        <patternFill>
          <bgColor indexed="10"/>
        </patternFill>
      </fill>
    </dxf>
    <dxf>
      <fill>
        <patternFill>
          <bgColor indexed="13"/>
        </patternFill>
      </fill>
    </dxf>
    <dxf>
      <fill>
        <patternFill>
          <bgColor indexed="11"/>
        </patternFill>
      </fill>
    </dxf>
    <dxf>
      <fill>
        <patternFill>
          <bgColor indexed="10"/>
        </patternFill>
      </fill>
    </dxf>
    <dxf>
      <fill>
        <patternFill>
          <bgColor indexed="13"/>
        </patternFill>
      </fill>
    </dxf>
    <dxf>
      <fill>
        <patternFill>
          <bgColor indexed="11"/>
        </patternFill>
      </fill>
    </dxf>
    <dxf>
      <font>
        <condense val="0"/>
        <extend val="0"/>
        <color auto="1"/>
      </font>
      <fill>
        <patternFill>
          <bgColor indexed="10"/>
        </patternFill>
      </fill>
    </dxf>
    <dxf>
      <font>
        <condense val="0"/>
        <extend val="0"/>
        <color auto="1"/>
      </font>
      <fill>
        <patternFill>
          <bgColor indexed="13"/>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3"/>
        </patternFill>
      </fill>
    </dxf>
    <dxf>
      <font>
        <condense val="0"/>
        <extend val="0"/>
        <color auto="1"/>
      </font>
      <fill>
        <patternFill>
          <bgColor indexed="11"/>
        </patternFill>
      </fill>
    </dxf>
    <dxf>
      <fill>
        <patternFill>
          <bgColor indexed="10"/>
        </patternFill>
      </fill>
    </dxf>
    <dxf>
      <fill>
        <patternFill>
          <bgColor indexed="13"/>
        </patternFill>
      </fill>
    </dxf>
    <dxf>
      <fill>
        <patternFill>
          <bgColor indexed="11"/>
        </patternFill>
      </fill>
    </dxf>
  </dxfs>
  <tableStyles count="0" defaultTableStyle="TableStyleMedium2" defaultPivotStyle="PivotStyleLight16"/>
  <colors>
    <mruColors>
      <color rgb="FF0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466725</xdr:colOff>
      <xdr:row>0</xdr:row>
      <xdr:rowOff>866775</xdr:rowOff>
    </xdr:from>
    <xdr:to>
      <xdr:col>4</xdr:col>
      <xdr:colOff>5591890</xdr:colOff>
      <xdr:row>17</xdr:row>
      <xdr:rowOff>152786</xdr:rowOff>
    </xdr:to>
    <xdr:pic>
      <xdr:nvPicPr>
        <xdr:cNvPr id="4" name="Picture 3">
          <a:extLst>
            <a:ext uri="{FF2B5EF4-FFF2-40B4-BE49-F238E27FC236}">
              <a16:creationId xmlns:a16="http://schemas.microsoft.com/office/drawing/2014/main" id="{86092438-D3E7-412E-815D-9A8FFBBBFCA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905125" y="866775"/>
          <a:ext cx="5125165" cy="276263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28575</xdr:colOff>
      <xdr:row>2</xdr:row>
      <xdr:rowOff>28575</xdr:rowOff>
    </xdr:from>
    <xdr:to>
      <xdr:col>1</xdr:col>
      <xdr:colOff>2343150</xdr:colOff>
      <xdr:row>2</xdr:row>
      <xdr:rowOff>381000</xdr:rowOff>
    </xdr:to>
    <xdr:sp macro="" textlink="">
      <xdr:nvSpPr>
        <xdr:cNvPr id="2" name="TextBox 1">
          <a:extLst>
            <a:ext uri="{FF2B5EF4-FFF2-40B4-BE49-F238E27FC236}">
              <a16:creationId xmlns:a16="http://schemas.microsoft.com/office/drawing/2014/main" id="{53939D29-A2AE-4BD5-84F6-3F46B4ED5EC6}"/>
            </a:ext>
          </a:extLst>
        </xdr:cNvPr>
        <xdr:cNvSpPr txBox="1"/>
      </xdr:nvSpPr>
      <xdr:spPr>
        <a:xfrm>
          <a:off x="276225" y="581025"/>
          <a:ext cx="2314575" cy="3524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a:latin typeface="Arial" panose="020B0604020202020204" pitchFamily="34" charset="0"/>
              <a:cs typeface="Arial" panose="020B0604020202020204" pitchFamily="34" charset="0"/>
            </a:rPr>
            <a:t>XYZ</a:t>
          </a:r>
          <a:r>
            <a:rPr lang="en-US" sz="1000" baseline="0">
              <a:latin typeface="Arial" panose="020B0604020202020204" pitchFamily="34" charset="0"/>
              <a:cs typeface="Arial" panose="020B0604020202020204" pitchFamily="34" charset="0"/>
            </a:rPr>
            <a:t> Organization</a:t>
          </a:r>
          <a:endParaRPr lang="en-US" sz="1000">
            <a:latin typeface="Arial" panose="020B0604020202020204" pitchFamily="34" charset="0"/>
            <a:cs typeface="Arial" panose="020B0604020202020204" pitchFamily="34"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53</xdr:col>
      <xdr:colOff>28576</xdr:colOff>
      <xdr:row>88</xdr:row>
      <xdr:rowOff>76200</xdr:rowOff>
    </xdr:from>
    <xdr:to>
      <xdr:col>57</xdr:col>
      <xdr:colOff>590550</xdr:colOff>
      <xdr:row>95</xdr:row>
      <xdr:rowOff>9525</xdr:rowOff>
    </xdr:to>
    <xdr:sp macro="" textlink="">
      <xdr:nvSpPr>
        <xdr:cNvPr id="2" name="TextBox 1">
          <a:extLst>
            <a:ext uri="{FF2B5EF4-FFF2-40B4-BE49-F238E27FC236}">
              <a16:creationId xmlns:a16="http://schemas.microsoft.com/office/drawing/2014/main" id="{A8F6BCE5-4A69-4239-89A3-E34D1B13CB68}"/>
            </a:ext>
          </a:extLst>
        </xdr:cNvPr>
        <xdr:cNvSpPr txBox="1"/>
      </xdr:nvSpPr>
      <xdr:spPr>
        <a:xfrm>
          <a:off x="24269701" y="14011275"/>
          <a:ext cx="4067174" cy="10001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Notice:</a:t>
          </a:r>
          <a:r>
            <a:rPr lang="en-US" sz="1100" baseline="0"/>
            <a:t> By default, the assigned points follow the distribution of points across results suggested in the Baldrige Criteria Item 7 Results. You have the option to change assigned points if you wish to place more emphasis on certain results groups. The total points should always equal 450 or you will see an error message.</a:t>
          </a:r>
          <a:endParaRPr lang="en-US" sz="1100"/>
        </a:p>
      </xdr:txBody>
    </xdr:sp>
    <xdr:clientData/>
  </xdr:twoCellAnchor>
  <xdr:twoCellAnchor>
    <xdr:from>
      <xdr:col>54</xdr:col>
      <xdr:colOff>47625</xdr:colOff>
      <xdr:row>119</xdr:row>
      <xdr:rowOff>76200</xdr:rowOff>
    </xdr:from>
    <xdr:to>
      <xdr:col>54</xdr:col>
      <xdr:colOff>1400175</xdr:colOff>
      <xdr:row>121</xdr:row>
      <xdr:rowOff>57150</xdr:rowOff>
    </xdr:to>
    <xdr:sp macro="" textlink="">
      <xdr:nvSpPr>
        <xdr:cNvPr id="3" name="TextBox 2">
          <a:extLst>
            <a:ext uri="{FF2B5EF4-FFF2-40B4-BE49-F238E27FC236}">
              <a16:creationId xmlns:a16="http://schemas.microsoft.com/office/drawing/2014/main" id="{BDDFAC3B-E1A4-4D75-9A20-19C9A0D99777}"/>
            </a:ext>
          </a:extLst>
        </xdr:cNvPr>
        <xdr:cNvSpPr txBox="1"/>
      </xdr:nvSpPr>
      <xdr:spPr>
        <a:xfrm>
          <a:off x="25031700" y="18945225"/>
          <a:ext cx="1352550" cy="2857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US" sz="1100"/>
            <a:t>Color code scales:</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C1:E26"/>
  <sheetViews>
    <sheetView showGridLines="0" showRowColHeaders="0" tabSelected="1" workbookViewId="0">
      <selection activeCell="E20" sqref="E20"/>
    </sheetView>
  </sheetViews>
  <sheetFormatPr defaultRowHeight="12.75" x14ac:dyDescent="0.2"/>
  <cols>
    <col min="5" max="5" width="90.7109375" customWidth="1"/>
  </cols>
  <sheetData>
    <row r="1" spans="5:5" ht="69.95" customHeight="1" x14ac:dyDescent="0.2"/>
    <row r="4" spans="5:5" x14ac:dyDescent="0.2">
      <c r="E4" s="156"/>
    </row>
    <row r="19" spans="3:5" x14ac:dyDescent="0.2">
      <c r="D19" s="45"/>
      <c r="E19" s="137"/>
    </row>
    <row r="20" spans="3:5" ht="26.25" x14ac:dyDescent="0.2">
      <c r="E20" s="153" t="s">
        <v>298</v>
      </c>
    </row>
    <row r="21" spans="3:5" x14ac:dyDescent="0.2">
      <c r="E21" s="154" t="s">
        <v>296</v>
      </c>
    </row>
    <row r="22" spans="3:5" ht="15" x14ac:dyDescent="0.25">
      <c r="E22" s="155" t="s">
        <v>297</v>
      </c>
    </row>
    <row r="23" spans="3:5" x14ac:dyDescent="0.2">
      <c r="E23" s="63"/>
    </row>
    <row r="24" spans="3:5" ht="90" x14ac:dyDescent="0.2">
      <c r="C24" s="138"/>
      <c r="E24" s="141" t="s">
        <v>156</v>
      </c>
    </row>
    <row r="25" spans="3:5" x14ac:dyDescent="0.2">
      <c r="E25" s="45"/>
    </row>
    <row r="26" spans="3:5" x14ac:dyDescent="0.2">
      <c r="C26" s="138"/>
    </row>
  </sheetData>
  <sheetProtection password="A5A0" sheet="1" objects="1" scenarios="1"/>
  <pageMargins left="0.7" right="0.7" top="0.75" bottom="0.75" header="0.3" footer="0.3"/>
  <pageSetup orientation="portrait" horizontalDpi="4294967293" verticalDpi="4294967293"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1:H143"/>
  <sheetViews>
    <sheetView showGridLines="0" showRowColHeaders="0" zoomScaleNormal="100" workbookViewId="0">
      <pane xSplit="3" ySplit="1" topLeftCell="D2" activePane="bottomRight" state="frozen"/>
      <selection pane="topRight" activeCell="D1" sqref="D1"/>
      <selection pane="bottomLeft" activeCell="A2" sqref="A2"/>
      <selection pane="bottomRight" activeCell="F6" sqref="F6"/>
    </sheetView>
  </sheetViews>
  <sheetFormatPr defaultRowHeight="12.75" x14ac:dyDescent="0.2"/>
  <cols>
    <col min="1" max="1" width="2.7109375" customWidth="1"/>
    <col min="2" max="2" width="0.85546875" customWidth="1"/>
    <col min="3" max="3" width="4.42578125" style="1" customWidth="1"/>
    <col min="4" max="4" width="34.5703125" customWidth="1"/>
    <col min="5" max="5" width="6" style="2" customWidth="1"/>
    <col min="6" max="6" width="84.85546875" customWidth="1"/>
    <col min="7" max="7" width="0.85546875" customWidth="1"/>
    <col min="8" max="8" width="8.7109375" style="42" customWidth="1"/>
    <col min="9" max="9" width="3.42578125" customWidth="1"/>
    <col min="10" max="10" width="0.85546875" customWidth="1"/>
    <col min="11" max="11" width="10.7109375" customWidth="1"/>
    <col min="12" max="12" width="0.85546875" customWidth="1"/>
  </cols>
  <sheetData>
    <row r="1" spans="2:8" x14ac:dyDescent="0.2">
      <c r="C1"/>
      <c r="D1" t="s">
        <v>65</v>
      </c>
      <c r="E1" s="28" t="str">
        <f>IF(ISERROR(AVERAGE(E6,E20,E34,E48,E62,E76,E90,E104,E118,E132)),"",AVERAGE(E6,E20,E34,E48,E62,E76,E90,E104,E118,E132))</f>
        <v/>
      </c>
      <c r="F1" s="30" t="str">
        <f>Dashboard!X27</f>
        <v>Supplier/Supply Chain Performance</v>
      </c>
    </row>
    <row r="2" spans="2:8" x14ac:dyDescent="0.2">
      <c r="C2"/>
      <c r="H2"/>
    </row>
    <row r="3" spans="2:8" ht="3" customHeight="1" x14ac:dyDescent="0.2">
      <c r="B3" s="6"/>
      <c r="C3" s="3"/>
      <c r="D3" s="4"/>
      <c r="E3" s="5"/>
      <c r="F3" s="4"/>
      <c r="G3" s="6"/>
      <c r="H3"/>
    </row>
    <row r="4" spans="2:8" x14ac:dyDescent="0.2">
      <c r="B4" s="6"/>
      <c r="C4"/>
      <c r="D4" s="7" t="s">
        <v>8</v>
      </c>
      <c r="F4" s="23">
        <f>AssessmentDate</f>
        <v>42117</v>
      </c>
      <c r="G4" s="6"/>
      <c r="H4"/>
    </row>
    <row r="5" spans="2:8" ht="3" customHeight="1" x14ac:dyDescent="0.2">
      <c r="B5" s="6"/>
      <c r="C5" s="3"/>
      <c r="D5" s="4"/>
      <c r="E5" s="5"/>
      <c r="F5" s="4"/>
      <c r="G5" s="6"/>
      <c r="H5"/>
    </row>
    <row r="6" spans="2:8" ht="99.95" customHeight="1" x14ac:dyDescent="0.2">
      <c r="B6" s="6"/>
      <c r="C6" s="24">
        <v>1</v>
      </c>
      <c r="D6" s="25" t="s">
        <v>66</v>
      </c>
      <c r="E6" s="43" t="str">
        <f>Operations!BW1</f>
        <v/>
      </c>
      <c r="F6" s="35" t="str">
        <f>BD!C61</f>
        <v>1. To what extent do you feel that your department's key suppliers and supply chains are meeting your department's requirements?</v>
      </c>
      <c r="G6" s="6"/>
      <c r="H6"/>
    </row>
    <row r="7" spans="2:8" ht="65.099999999999994" customHeight="1" x14ac:dyDescent="0.2">
      <c r="B7" s="6"/>
      <c r="C7" s="26"/>
      <c r="D7" s="25" t="s">
        <v>31</v>
      </c>
      <c r="E7" s="27"/>
      <c r="F7" s="36" t="s">
        <v>9</v>
      </c>
      <c r="G7" s="6"/>
      <c r="H7"/>
    </row>
    <row r="8" spans="2:8" ht="65.099999999999994" customHeight="1" x14ac:dyDescent="0.2">
      <c r="B8" s="6"/>
      <c r="C8" s="26"/>
      <c r="D8" s="25" t="s">
        <v>70</v>
      </c>
      <c r="E8" s="27"/>
      <c r="F8" s="36" t="s">
        <v>10</v>
      </c>
      <c r="G8" s="6"/>
      <c r="H8"/>
    </row>
    <row r="9" spans="2:8" ht="80.099999999999994" customHeight="1" x14ac:dyDescent="0.2">
      <c r="B9" s="6"/>
      <c r="C9" s="26"/>
      <c r="D9" s="22" t="s">
        <v>3</v>
      </c>
      <c r="E9" s="27"/>
      <c r="F9" s="36" t="s">
        <v>11</v>
      </c>
      <c r="G9" s="6"/>
      <c r="H9"/>
    </row>
    <row r="10" spans="2:8" ht="39.950000000000003" customHeight="1" x14ac:dyDescent="0.2">
      <c r="B10" s="6"/>
      <c r="C10" s="26"/>
      <c r="D10" s="25" t="s">
        <v>4</v>
      </c>
      <c r="E10" s="27"/>
      <c r="F10" s="36" t="s">
        <v>26</v>
      </c>
      <c r="G10" s="6"/>
      <c r="H10"/>
    </row>
    <row r="11" spans="2:8" ht="20.100000000000001" customHeight="1" x14ac:dyDescent="0.2">
      <c r="B11" s="6"/>
      <c r="C11" s="26"/>
      <c r="D11" s="25" t="s">
        <v>5</v>
      </c>
      <c r="E11" s="27"/>
      <c r="F11" s="41"/>
      <c r="G11" s="6"/>
      <c r="H11"/>
    </row>
    <row r="12" spans="2:8" ht="20.100000000000001" customHeight="1" x14ac:dyDescent="0.2">
      <c r="B12" s="6"/>
      <c r="C12" s="26"/>
      <c r="D12" s="25" t="s">
        <v>7</v>
      </c>
      <c r="E12" s="27"/>
      <c r="F12" s="40"/>
      <c r="G12" s="6"/>
      <c r="H12"/>
    </row>
    <row r="13" spans="2:8" ht="20.100000000000001" customHeight="1" x14ac:dyDescent="0.2">
      <c r="B13" s="6"/>
      <c r="C13" s="26"/>
      <c r="D13" s="25" t="s">
        <v>6</v>
      </c>
      <c r="E13" s="27"/>
      <c r="F13" s="41"/>
      <c r="G13" s="6"/>
      <c r="H13"/>
    </row>
    <row r="14" spans="2:8" ht="3" customHeight="1" x14ac:dyDescent="0.2">
      <c r="B14" s="6"/>
      <c r="C14" s="3"/>
      <c r="D14" s="4"/>
      <c r="E14" s="44"/>
      <c r="F14" s="38"/>
      <c r="G14" s="6"/>
      <c r="H14"/>
    </row>
    <row r="15" spans="2:8" x14ac:dyDescent="0.2">
      <c r="D15" s="7"/>
      <c r="E15" s="45"/>
      <c r="F15" s="39"/>
      <c r="H15"/>
    </row>
    <row r="16" spans="2:8" x14ac:dyDescent="0.2">
      <c r="D16" s="7"/>
      <c r="E16" s="45"/>
      <c r="F16" s="39"/>
      <c r="H16"/>
    </row>
    <row r="17" spans="2:8" ht="3" customHeight="1" x14ac:dyDescent="0.2">
      <c r="B17" s="6"/>
      <c r="C17" s="3"/>
      <c r="D17" s="4"/>
      <c r="E17" s="46"/>
      <c r="F17" s="38"/>
      <c r="G17" s="6"/>
      <c r="H17"/>
    </row>
    <row r="18" spans="2:8" x14ac:dyDescent="0.2">
      <c r="B18" s="6"/>
      <c r="C18"/>
      <c r="D18" s="7" t="s">
        <v>8</v>
      </c>
      <c r="E18" s="47"/>
      <c r="F18" s="23">
        <f>AssessmentDate</f>
        <v>42117</v>
      </c>
      <c r="G18" s="6"/>
      <c r="H18"/>
    </row>
    <row r="19" spans="2:8" ht="3" customHeight="1" x14ac:dyDescent="0.2">
      <c r="B19" s="6"/>
      <c r="C19" s="3"/>
      <c r="D19" s="4"/>
      <c r="E19" s="46"/>
      <c r="F19" s="38"/>
      <c r="G19" s="6"/>
      <c r="H19"/>
    </row>
    <row r="20" spans="2:8" ht="99.95" customHeight="1" x14ac:dyDescent="0.2">
      <c r="B20" s="6"/>
      <c r="C20" s="24">
        <v>2</v>
      </c>
      <c r="D20" s="25" t="s">
        <v>66</v>
      </c>
      <c r="E20" s="43" t="str">
        <f>Operations!BZ1</f>
        <v/>
      </c>
      <c r="F20" s="35" t="str">
        <f>BD!C62</f>
        <v>2. To what extent do you feel that your department's key suppliers and supply chains are available on time and when needed?</v>
      </c>
      <c r="G20" s="6"/>
      <c r="H20"/>
    </row>
    <row r="21" spans="2:8" ht="65.099999999999994" customHeight="1" x14ac:dyDescent="0.2">
      <c r="B21" s="6"/>
      <c r="C21" s="26"/>
      <c r="D21" s="25" t="s">
        <v>31</v>
      </c>
      <c r="E21" s="27"/>
      <c r="F21" s="36" t="s">
        <v>9</v>
      </c>
      <c r="G21" s="6"/>
      <c r="H21"/>
    </row>
    <row r="22" spans="2:8" ht="65.099999999999994" customHeight="1" x14ac:dyDescent="0.2">
      <c r="B22" s="6"/>
      <c r="C22" s="26"/>
      <c r="D22" s="25" t="s">
        <v>70</v>
      </c>
      <c r="E22" s="27"/>
      <c r="F22" s="36" t="s">
        <v>10</v>
      </c>
      <c r="G22" s="6"/>
      <c r="H22"/>
    </row>
    <row r="23" spans="2:8" ht="80.099999999999994" customHeight="1" x14ac:dyDescent="0.2">
      <c r="B23" s="6"/>
      <c r="C23" s="26"/>
      <c r="D23" s="22" t="s">
        <v>3</v>
      </c>
      <c r="E23" s="27"/>
      <c r="F23" s="36" t="s">
        <v>11</v>
      </c>
      <c r="G23" s="6"/>
      <c r="H23"/>
    </row>
    <row r="24" spans="2:8" ht="39.950000000000003" customHeight="1" x14ac:dyDescent="0.2">
      <c r="B24" s="6"/>
      <c r="C24" s="26"/>
      <c r="D24" s="25" t="s">
        <v>4</v>
      </c>
      <c r="E24" s="27"/>
      <c r="F24" s="36" t="s">
        <v>26</v>
      </c>
      <c r="G24" s="6"/>
      <c r="H24"/>
    </row>
    <row r="25" spans="2:8" ht="20.100000000000001" customHeight="1" x14ac:dyDescent="0.2">
      <c r="B25" s="6"/>
      <c r="C25" s="26"/>
      <c r="D25" s="25" t="s">
        <v>5</v>
      </c>
      <c r="E25" s="27"/>
      <c r="F25" s="41"/>
      <c r="G25" s="6"/>
      <c r="H25"/>
    </row>
    <row r="26" spans="2:8" ht="20.100000000000001" customHeight="1" x14ac:dyDescent="0.2">
      <c r="B26" s="6"/>
      <c r="C26" s="26"/>
      <c r="D26" s="25" t="s">
        <v>7</v>
      </c>
      <c r="E26" s="27"/>
      <c r="F26" s="40"/>
      <c r="G26" s="6"/>
      <c r="H26"/>
    </row>
    <row r="27" spans="2:8" ht="20.100000000000001" customHeight="1" x14ac:dyDescent="0.2">
      <c r="B27" s="6"/>
      <c r="C27" s="26"/>
      <c r="D27" s="25" t="s">
        <v>6</v>
      </c>
      <c r="E27" s="27"/>
      <c r="F27" s="41"/>
      <c r="G27" s="6"/>
      <c r="H27"/>
    </row>
    <row r="28" spans="2:8" ht="3" customHeight="1" x14ac:dyDescent="0.2">
      <c r="B28" s="6"/>
      <c r="C28" s="3"/>
      <c r="D28" s="4"/>
      <c r="E28" s="44"/>
      <c r="F28" s="38"/>
      <c r="G28" s="6"/>
      <c r="H28"/>
    </row>
    <row r="29" spans="2:8" x14ac:dyDescent="0.2">
      <c r="E29" s="47"/>
      <c r="F29" s="39"/>
      <c r="H29"/>
    </row>
    <row r="30" spans="2:8" x14ac:dyDescent="0.2">
      <c r="E30" s="47"/>
      <c r="F30" s="39"/>
      <c r="H30"/>
    </row>
    <row r="31" spans="2:8" ht="3" customHeight="1" x14ac:dyDescent="0.2">
      <c r="B31" s="6"/>
      <c r="C31" s="3"/>
      <c r="D31" s="4"/>
      <c r="E31" s="46"/>
      <c r="F31" s="38"/>
      <c r="G31" s="6"/>
      <c r="H31"/>
    </row>
    <row r="32" spans="2:8" x14ac:dyDescent="0.2">
      <c r="B32" s="6"/>
      <c r="C32"/>
      <c r="D32" s="7" t="s">
        <v>8</v>
      </c>
      <c r="E32" s="47"/>
      <c r="F32" s="23">
        <f>AssessmentDate</f>
        <v>42117</v>
      </c>
      <c r="G32" s="6"/>
      <c r="H32"/>
    </row>
    <row r="33" spans="2:8" ht="3" customHeight="1" x14ac:dyDescent="0.2">
      <c r="B33" s="6"/>
      <c r="C33" s="3"/>
      <c r="D33" s="4"/>
      <c r="E33" s="46"/>
      <c r="F33" s="38"/>
      <c r="G33" s="6"/>
      <c r="H33"/>
    </row>
    <row r="34" spans="2:8" ht="99.95" customHeight="1" x14ac:dyDescent="0.2">
      <c r="B34" s="6"/>
      <c r="C34" s="24">
        <v>3</v>
      </c>
      <c r="D34" s="25" t="s">
        <v>66</v>
      </c>
      <c r="E34" s="43" t="str">
        <f>Operations!CC1</f>
        <v/>
      </c>
      <c r="F34" s="35" t="str">
        <f>BD!C63</f>
        <v>3. To what extent do you feel that your department's key suppliers and supply chains are meeting department cost targets or budgets?</v>
      </c>
      <c r="G34" s="6"/>
      <c r="H34"/>
    </row>
    <row r="35" spans="2:8" ht="65.099999999999994" customHeight="1" x14ac:dyDescent="0.2">
      <c r="B35" s="6"/>
      <c r="C35" s="26"/>
      <c r="D35" s="25" t="s">
        <v>31</v>
      </c>
      <c r="E35" s="27"/>
      <c r="F35" s="36" t="s">
        <v>9</v>
      </c>
      <c r="G35" s="6"/>
      <c r="H35"/>
    </row>
    <row r="36" spans="2:8" ht="65.099999999999994" customHeight="1" x14ac:dyDescent="0.2">
      <c r="B36" s="6"/>
      <c r="C36" s="26"/>
      <c r="D36" s="25" t="s">
        <v>70</v>
      </c>
      <c r="E36" s="27"/>
      <c r="F36" s="36" t="s">
        <v>10</v>
      </c>
      <c r="G36" s="6"/>
      <c r="H36"/>
    </row>
    <row r="37" spans="2:8" ht="80.099999999999994" customHeight="1" x14ac:dyDescent="0.2">
      <c r="B37" s="6"/>
      <c r="C37" s="26"/>
      <c r="D37" s="22" t="s">
        <v>3</v>
      </c>
      <c r="E37" s="27"/>
      <c r="F37" s="36" t="s">
        <v>11</v>
      </c>
      <c r="G37" s="6"/>
      <c r="H37"/>
    </row>
    <row r="38" spans="2:8" ht="39.950000000000003" customHeight="1" x14ac:dyDescent="0.2">
      <c r="B38" s="6"/>
      <c r="C38" s="26"/>
      <c r="D38" s="25" t="s">
        <v>4</v>
      </c>
      <c r="E38" s="27"/>
      <c r="F38" s="36" t="s">
        <v>26</v>
      </c>
      <c r="G38" s="6"/>
      <c r="H38"/>
    </row>
    <row r="39" spans="2:8" ht="20.100000000000001" customHeight="1" x14ac:dyDescent="0.2">
      <c r="B39" s="6"/>
      <c r="C39" s="26"/>
      <c r="D39" s="25" t="s">
        <v>5</v>
      </c>
      <c r="E39" s="27"/>
      <c r="F39" s="41"/>
      <c r="G39" s="6"/>
      <c r="H39"/>
    </row>
    <row r="40" spans="2:8" ht="20.100000000000001" customHeight="1" x14ac:dyDescent="0.2">
      <c r="B40" s="6"/>
      <c r="C40" s="26"/>
      <c r="D40" s="25" t="s">
        <v>7</v>
      </c>
      <c r="E40" s="27"/>
      <c r="F40" s="40"/>
      <c r="G40" s="6"/>
      <c r="H40"/>
    </row>
    <row r="41" spans="2:8" ht="20.100000000000001" customHeight="1" x14ac:dyDescent="0.2">
      <c r="B41" s="6"/>
      <c r="C41" s="26"/>
      <c r="D41" s="25" t="s">
        <v>6</v>
      </c>
      <c r="E41" s="27"/>
      <c r="F41" s="41"/>
      <c r="G41" s="6"/>
      <c r="H41"/>
    </row>
    <row r="42" spans="2:8" ht="3" customHeight="1" x14ac:dyDescent="0.2">
      <c r="B42" s="6"/>
      <c r="C42" s="3"/>
      <c r="D42" s="4"/>
      <c r="E42" s="44"/>
      <c r="F42" s="38"/>
      <c r="G42" s="6"/>
      <c r="H42"/>
    </row>
    <row r="43" spans="2:8" x14ac:dyDescent="0.2">
      <c r="E43" s="47"/>
      <c r="F43" s="39"/>
      <c r="H43"/>
    </row>
    <row r="44" spans="2:8" x14ac:dyDescent="0.2">
      <c r="E44" s="47"/>
      <c r="F44" s="39"/>
      <c r="H44"/>
    </row>
    <row r="45" spans="2:8" ht="3" customHeight="1" x14ac:dyDescent="0.2">
      <c r="B45" s="6"/>
      <c r="C45" s="3"/>
      <c r="D45" s="4"/>
      <c r="E45" s="46"/>
      <c r="F45" s="38"/>
      <c r="G45" s="6"/>
      <c r="H45"/>
    </row>
    <row r="46" spans="2:8" x14ac:dyDescent="0.2">
      <c r="B46" s="6"/>
      <c r="C46"/>
      <c r="D46" s="7" t="s">
        <v>8</v>
      </c>
      <c r="E46" s="47"/>
      <c r="F46" s="23">
        <f>AssessmentDate</f>
        <v>42117</v>
      </c>
      <c r="G46" s="6"/>
      <c r="H46"/>
    </row>
    <row r="47" spans="2:8" ht="3" customHeight="1" x14ac:dyDescent="0.2">
      <c r="B47" s="6"/>
      <c r="C47" s="3"/>
      <c r="D47" s="4"/>
      <c r="E47" s="46"/>
      <c r="F47" s="38"/>
      <c r="G47" s="6"/>
      <c r="H47"/>
    </row>
    <row r="48" spans="2:8" ht="99.95" customHeight="1" x14ac:dyDescent="0.2">
      <c r="B48" s="6"/>
      <c r="C48" s="24">
        <v>4</v>
      </c>
      <c r="D48" s="25" t="s">
        <v>66</v>
      </c>
      <c r="E48" s="43" t="str">
        <f>Operations!CF1</f>
        <v/>
      </c>
      <c r="F48" s="35" t="str">
        <f>BD!C64</f>
        <v>4. To what extent do you feel that your department's key suppliers and supply chains are meeting their work schedule and project completion dates?</v>
      </c>
      <c r="G48" s="6"/>
      <c r="H48"/>
    </row>
    <row r="49" spans="2:8" ht="65.099999999999994" customHeight="1" x14ac:dyDescent="0.2">
      <c r="B49" s="6"/>
      <c r="C49" s="26"/>
      <c r="D49" s="25" t="s">
        <v>31</v>
      </c>
      <c r="E49" s="27"/>
      <c r="F49" s="36" t="s">
        <v>9</v>
      </c>
      <c r="G49" s="6"/>
      <c r="H49"/>
    </row>
    <row r="50" spans="2:8" ht="65.099999999999994" customHeight="1" x14ac:dyDescent="0.2">
      <c r="B50" s="6"/>
      <c r="C50" s="26"/>
      <c r="D50" s="25" t="s">
        <v>70</v>
      </c>
      <c r="E50" s="27"/>
      <c r="F50" s="36" t="s">
        <v>10</v>
      </c>
      <c r="G50" s="6"/>
      <c r="H50"/>
    </row>
    <row r="51" spans="2:8" ht="80.099999999999994" customHeight="1" x14ac:dyDescent="0.2">
      <c r="B51" s="6"/>
      <c r="C51" s="26"/>
      <c r="D51" s="22" t="s">
        <v>3</v>
      </c>
      <c r="E51" s="27"/>
      <c r="F51" s="36" t="s">
        <v>11</v>
      </c>
      <c r="G51" s="6"/>
      <c r="H51"/>
    </row>
    <row r="52" spans="2:8" ht="39.950000000000003" customHeight="1" x14ac:dyDescent="0.2">
      <c r="B52" s="6"/>
      <c r="C52" s="26"/>
      <c r="D52" s="25" t="s">
        <v>4</v>
      </c>
      <c r="E52" s="27"/>
      <c r="F52" s="36" t="s">
        <v>26</v>
      </c>
      <c r="G52" s="6"/>
      <c r="H52"/>
    </row>
    <row r="53" spans="2:8" ht="20.100000000000001" customHeight="1" x14ac:dyDescent="0.2">
      <c r="B53" s="6"/>
      <c r="C53" s="26"/>
      <c r="D53" s="25" t="s">
        <v>5</v>
      </c>
      <c r="E53" s="27"/>
      <c r="F53" s="41"/>
      <c r="G53" s="6"/>
      <c r="H53"/>
    </row>
    <row r="54" spans="2:8" ht="20.100000000000001" customHeight="1" x14ac:dyDescent="0.2">
      <c r="B54" s="6"/>
      <c r="C54" s="26"/>
      <c r="D54" s="25" t="s">
        <v>7</v>
      </c>
      <c r="E54" s="27"/>
      <c r="F54" s="40"/>
      <c r="G54" s="6"/>
      <c r="H54"/>
    </row>
    <row r="55" spans="2:8" ht="20.100000000000001" customHeight="1" x14ac:dyDescent="0.2">
      <c r="B55" s="6"/>
      <c r="C55" s="26"/>
      <c r="D55" s="25" t="s">
        <v>6</v>
      </c>
      <c r="E55" s="27"/>
      <c r="F55" s="41"/>
      <c r="G55" s="6"/>
      <c r="H55"/>
    </row>
    <row r="56" spans="2:8" ht="3" customHeight="1" x14ac:dyDescent="0.2">
      <c r="B56" s="6"/>
      <c r="C56" s="3"/>
      <c r="D56" s="4"/>
      <c r="E56" s="44"/>
      <c r="F56" s="38"/>
      <c r="G56" s="6"/>
      <c r="H56"/>
    </row>
    <row r="57" spans="2:8" x14ac:dyDescent="0.2">
      <c r="E57" s="47"/>
      <c r="F57" s="39"/>
      <c r="H57"/>
    </row>
    <row r="58" spans="2:8" x14ac:dyDescent="0.2">
      <c r="E58" s="47"/>
      <c r="F58" s="39"/>
      <c r="H58"/>
    </row>
    <row r="59" spans="2:8" ht="3" customHeight="1" x14ac:dyDescent="0.2">
      <c r="B59" s="6"/>
      <c r="C59" s="3"/>
      <c r="D59" s="4"/>
      <c r="E59" s="46"/>
      <c r="F59" s="38"/>
      <c r="G59" s="6"/>
      <c r="H59"/>
    </row>
    <row r="60" spans="2:8" x14ac:dyDescent="0.2">
      <c r="B60" s="6"/>
      <c r="C60"/>
      <c r="D60" s="7" t="s">
        <v>8</v>
      </c>
      <c r="E60" s="47"/>
      <c r="F60" s="23">
        <f>AssessmentDate</f>
        <v>42117</v>
      </c>
      <c r="G60" s="6"/>
      <c r="H60"/>
    </row>
    <row r="61" spans="2:8" ht="3" customHeight="1" x14ac:dyDescent="0.2">
      <c r="B61" s="6"/>
      <c r="C61" s="3"/>
      <c r="D61" s="4"/>
      <c r="E61" s="46"/>
      <c r="F61" s="38"/>
      <c r="G61" s="6"/>
      <c r="H61"/>
    </row>
    <row r="62" spans="2:8" ht="99.95" customHeight="1" x14ac:dyDescent="0.2">
      <c r="B62" s="6"/>
      <c r="C62" s="24">
        <v>5</v>
      </c>
      <c r="D62" s="25" t="s">
        <v>66</v>
      </c>
      <c r="E62" s="43" t="str">
        <f>Operations!CI1</f>
        <v/>
      </c>
      <c r="F62" s="35" t="str">
        <f>BD!C65</f>
        <v>5. To what extent do you feel that your department's key suppliers and supply chains are contributing positively to the satisfaction of the organization's customers?</v>
      </c>
      <c r="G62" s="6"/>
      <c r="H62"/>
    </row>
    <row r="63" spans="2:8" ht="65.099999999999994" customHeight="1" x14ac:dyDescent="0.2">
      <c r="B63" s="6"/>
      <c r="C63" s="26"/>
      <c r="D63" s="25" t="s">
        <v>31</v>
      </c>
      <c r="E63" s="27"/>
      <c r="F63" s="36" t="s">
        <v>9</v>
      </c>
      <c r="G63" s="6"/>
      <c r="H63"/>
    </row>
    <row r="64" spans="2:8" ht="65.099999999999994" customHeight="1" x14ac:dyDescent="0.2">
      <c r="B64" s="6"/>
      <c r="C64" s="26"/>
      <c r="D64" s="25" t="s">
        <v>70</v>
      </c>
      <c r="E64" s="27"/>
      <c r="F64" s="36" t="s">
        <v>10</v>
      </c>
      <c r="G64" s="6"/>
      <c r="H64"/>
    </row>
    <row r="65" spans="2:8" ht="80.099999999999994" customHeight="1" x14ac:dyDescent="0.2">
      <c r="B65" s="6"/>
      <c r="C65" s="26"/>
      <c r="D65" s="22" t="s">
        <v>3</v>
      </c>
      <c r="E65" s="27"/>
      <c r="F65" s="36" t="s">
        <v>11</v>
      </c>
      <c r="G65" s="6"/>
      <c r="H65"/>
    </row>
    <row r="66" spans="2:8" ht="39.950000000000003" customHeight="1" x14ac:dyDescent="0.2">
      <c r="B66" s="6"/>
      <c r="C66" s="26"/>
      <c r="D66" s="25" t="s">
        <v>4</v>
      </c>
      <c r="E66" s="27"/>
      <c r="F66" s="36" t="s">
        <v>26</v>
      </c>
      <c r="G66" s="6"/>
      <c r="H66"/>
    </row>
    <row r="67" spans="2:8" ht="20.100000000000001" customHeight="1" x14ac:dyDescent="0.2">
      <c r="B67" s="6"/>
      <c r="C67" s="26"/>
      <c r="D67" s="25" t="s">
        <v>5</v>
      </c>
      <c r="E67" s="27"/>
      <c r="F67" s="41"/>
      <c r="G67" s="6"/>
      <c r="H67"/>
    </row>
    <row r="68" spans="2:8" ht="20.100000000000001" customHeight="1" x14ac:dyDescent="0.2">
      <c r="B68" s="6"/>
      <c r="C68" s="26"/>
      <c r="D68" s="25" t="s">
        <v>7</v>
      </c>
      <c r="E68" s="27"/>
      <c r="F68" s="40"/>
      <c r="G68" s="6"/>
      <c r="H68"/>
    </row>
    <row r="69" spans="2:8" ht="20.100000000000001" customHeight="1" x14ac:dyDescent="0.2">
      <c r="B69" s="6"/>
      <c r="C69" s="26"/>
      <c r="D69" s="25" t="s">
        <v>6</v>
      </c>
      <c r="E69" s="27"/>
      <c r="F69" s="41"/>
      <c r="G69" s="6"/>
      <c r="H69"/>
    </row>
    <row r="70" spans="2:8" ht="3" customHeight="1" x14ac:dyDescent="0.2">
      <c r="B70" s="6"/>
      <c r="C70" s="3"/>
      <c r="D70" s="4"/>
      <c r="E70" s="44"/>
      <c r="F70" s="38"/>
      <c r="G70" s="6"/>
      <c r="H70"/>
    </row>
    <row r="71" spans="2:8" x14ac:dyDescent="0.2">
      <c r="E71" s="47"/>
      <c r="F71" s="39"/>
      <c r="H71"/>
    </row>
    <row r="72" spans="2:8" x14ac:dyDescent="0.2">
      <c r="E72" s="47"/>
      <c r="F72" s="39"/>
      <c r="H72"/>
    </row>
    <row r="73" spans="2:8" ht="3" customHeight="1" x14ac:dyDescent="0.2">
      <c r="B73" s="6"/>
      <c r="C73" s="3"/>
      <c r="D73" s="4"/>
      <c r="E73" s="46"/>
      <c r="F73" s="38"/>
      <c r="G73" s="6"/>
      <c r="H73"/>
    </row>
    <row r="74" spans="2:8" x14ac:dyDescent="0.2">
      <c r="B74" s="6"/>
      <c r="C74"/>
      <c r="D74" s="7" t="s">
        <v>8</v>
      </c>
      <c r="E74" s="47"/>
      <c r="F74" s="23">
        <f>AssessmentDate</f>
        <v>42117</v>
      </c>
      <c r="G74" s="6"/>
      <c r="H74"/>
    </row>
    <row r="75" spans="2:8" ht="3" customHeight="1" x14ac:dyDescent="0.2">
      <c r="B75" s="6"/>
      <c r="C75" s="3"/>
      <c r="D75" s="4"/>
      <c r="E75" s="46">
        <v>5</v>
      </c>
      <c r="F75" s="38"/>
      <c r="G75" s="6"/>
      <c r="H75"/>
    </row>
    <row r="76" spans="2:8" ht="99.95" customHeight="1" x14ac:dyDescent="0.2">
      <c r="B76" s="6"/>
      <c r="C76" s="24">
        <v>6</v>
      </c>
      <c r="D76" s="25" t="s">
        <v>66</v>
      </c>
      <c r="E76" s="43" t="str">
        <f>Operations!CL1</f>
        <v/>
      </c>
      <c r="F76" s="35" t="str">
        <f>BD!C66</f>
        <v>6. To what extent do you feel that your department's key suppliers and supply chains are eliminating or minimizing rework, defects and other wastes or quality problems?</v>
      </c>
      <c r="G76" s="6"/>
      <c r="H76"/>
    </row>
    <row r="77" spans="2:8" ht="65.099999999999994" customHeight="1" x14ac:dyDescent="0.2">
      <c r="B77" s="6"/>
      <c r="C77" s="26"/>
      <c r="D77" s="25" t="s">
        <v>31</v>
      </c>
      <c r="E77" s="27"/>
      <c r="F77" s="36" t="s">
        <v>9</v>
      </c>
      <c r="G77" s="6"/>
      <c r="H77"/>
    </row>
    <row r="78" spans="2:8" ht="65.099999999999994" customHeight="1" x14ac:dyDescent="0.2">
      <c r="B78" s="6"/>
      <c r="C78" s="26"/>
      <c r="D78" s="25" t="s">
        <v>70</v>
      </c>
      <c r="E78" s="27"/>
      <c r="F78" s="36" t="s">
        <v>10</v>
      </c>
      <c r="G78" s="6"/>
      <c r="H78"/>
    </row>
    <row r="79" spans="2:8" ht="80.099999999999994" customHeight="1" x14ac:dyDescent="0.2">
      <c r="B79" s="6"/>
      <c r="C79" s="26"/>
      <c r="D79" s="22" t="s">
        <v>3</v>
      </c>
      <c r="E79" s="27"/>
      <c r="F79" s="36" t="s">
        <v>11</v>
      </c>
      <c r="G79" s="6"/>
      <c r="H79"/>
    </row>
    <row r="80" spans="2:8" ht="39.950000000000003" customHeight="1" x14ac:dyDescent="0.2">
      <c r="B80" s="6"/>
      <c r="C80" s="26"/>
      <c r="D80" s="25" t="s">
        <v>4</v>
      </c>
      <c r="E80" s="27"/>
      <c r="F80" s="36" t="s">
        <v>26</v>
      </c>
      <c r="G80" s="6"/>
      <c r="H80"/>
    </row>
    <row r="81" spans="2:8" ht="20.100000000000001" customHeight="1" x14ac:dyDescent="0.2">
      <c r="B81" s="6"/>
      <c r="C81" s="26"/>
      <c r="D81" s="25" t="s">
        <v>5</v>
      </c>
      <c r="E81" s="27"/>
      <c r="F81" s="41"/>
      <c r="G81" s="6"/>
      <c r="H81"/>
    </row>
    <row r="82" spans="2:8" ht="20.100000000000001" customHeight="1" x14ac:dyDescent="0.2">
      <c r="B82" s="6"/>
      <c r="C82" s="26"/>
      <c r="D82" s="25" t="s">
        <v>7</v>
      </c>
      <c r="E82" s="27"/>
      <c r="F82" s="40"/>
      <c r="G82" s="6"/>
      <c r="H82"/>
    </row>
    <row r="83" spans="2:8" ht="20.100000000000001" customHeight="1" x14ac:dyDescent="0.2">
      <c r="B83" s="6"/>
      <c r="C83" s="26"/>
      <c r="D83" s="25" t="s">
        <v>6</v>
      </c>
      <c r="E83" s="27"/>
      <c r="F83" s="41"/>
      <c r="G83" s="6"/>
      <c r="H83"/>
    </row>
    <row r="84" spans="2:8" ht="3" customHeight="1" x14ac:dyDescent="0.2">
      <c r="B84" s="6"/>
      <c r="C84" s="3"/>
      <c r="D84" s="4"/>
      <c r="E84" s="44"/>
      <c r="F84" s="38"/>
      <c r="G84" s="6"/>
      <c r="H84"/>
    </row>
    <row r="85" spans="2:8" x14ac:dyDescent="0.2">
      <c r="E85" s="47"/>
      <c r="F85" s="39"/>
      <c r="H85"/>
    </row>
    <row r="86" spans="2:8" x14ac:dyDescent="0.2">
      <c r="E86" s="47"/>
      <c r="F86" s="39"/>
      <c r="H86"/>
    </row>
    <row r="87" spans="2:8" ht="3" customHeight="1" x14ac:dyDescent="0.2">
      <c r="B87" s="6"/>
      <c r="C87" s="3"/>
      <c r="D87" s="4"/>
      <c r="E87" s="46"/>
      <c r="F87" s="38"/>
      <c r="G87" s="6"/>
      <c r="H87"/>
    </row>
    <row r="88" spans="2:8" x14ac:dyDescent="0.2">
      <c r="B88" s="6"/>
      <c r="C88"/>
      <c r="D88" s="7" t="s">
        <v>8</v>
      </c>
      <c r="E88" s="47"/>
      <c r="F88" s="23">
        <f>AssessmentDate</f>
        <v>42117</v>
      </c>
      <c r="G88" s="6"/>
      <c r="H88"/>
    </row>
    <row r="89" spans="2:8" ht="3" customHeight="1" x14ac:dyDescent="0.2">
      <c r="B89" s="6"/>
      <c r="C89" s="3"/>
      <c r="D89" s="4"/>
      <c r="E89" s="46"/>
      <c r="F89" s="38"/>
      <c r="G89" s="6"/>
      <c r="H89"/>
    </row>
    <row r="90" spans="2:8" ht="99.95" customHeight="1" x14ac:dyDescent="0.2">
      <c r="B90" s="6"/>
      <c r="C90" s="24">
        <v>7</v>
      </c>
      <c r="D90" s="25" t="s">
        <v>66</v>
      </c>
      <c r="E90" s="43" t="str">
        <f>Operations!CO1</f>
        <v/>
      </c>
      <c r="F90" s="35" t="str">
        <f>BD!C67</f>
        <v>7. To what extent do you feel that your department's key suppliers and supply chains are providing regular innovative suggestions for improvement and accomplishment of department and organization goals?</v>
      </c>
      <c r="G90" s="6"/>
      <c r="H90"/>
    </row>
    <row r="91" spans="2:8" ht="65.099999999999994" customHeight="1" x14ac:dyDescent="0.2">
      <c r="B91" s="6"/>
      <c r="C91" s="26"/>
      <c r="D91" s="25" t="s">
        <v>31</v>
      </c>
      <c r="E91" s="27"/>
      <c r="F91" s="36" t="s">
        <v>9</v>
      </c>
      <c r="G91" s="6"/>
      <c r="H91"/>
    </row>
    <row r="92" spans="2:8" ht="65.099999999999994" customHeight="1" x14ac:dyDescent="0.2">
      <c r="B92" s="6"/>
      <c r="C92" s="26"/>
      <c r="D92" s="25" t="s">
        <v>70</v>
      </c>
      <c r="E92" s="27"/>
      <c r="F92" s="36" t="s">
        <v>10</v>
      </c>
      <c r="G92" s="6"/>
      <c r="H92"/>
    </row>
    <row r="93" spans="2:8" ht="80.099999999999994" customHeight="1" x14ac:dyDescent="0.2">
      <c r="B93" s="6"/>
      <c r="C93" s="26"/>
      <c r="D93" s="22" t="s">
        <v>3</v>
      </c>
      <c r="E93" s="27"/>
      <c r="F93" s="36" t="s">
        <v>11</v>
      </c>
      <c r="G93" s="6"/>
      <c r="H93"/>
    </row>
    <row r="94" spans="2:8" ht="39.950000000000003" customHeight="1" x14ac:dyDescent="0.2">
      <c r="B94" s="6"/>
      <c r="C94" s="26"/>
      <c r="D94" s="25" t="s">
        <v>4</v>
      </c>
      <c r="E94" s="27"/>
      <c r="F94" s="36" t="s">
        <v>26</v>
      </c>
      <c r="G94" s="6"/>
      <c r="H94"/>
    </row>
    <row r="95" spans="2:8" ht="20.100000000000001" customHeight="1" x14ac:dyDescent="0.2">
      <c r="B95" s="6"/>
      <c r="C95" s="26"/>
      <c r="D95" s="25" t="s">
        <v>5</v>
      </c>
      <c r="E95" s="27"/>
      <c r="F95" s="41"/>
      <c r="G95" s="6"/>
      <c r="H95"/>
    </row>
    <row r="96" spans="2:8" ht="20.100000000000001" customHeight="1" x14ac:dyDescent="0.2">
      <c r="B96" s="6"/>
      <c r="C96" s="26"/>
      <c r="D96" s="25" t="s">
        <v>7</v>
      </c>
      <c r="E96" s="27"/>
      <c r="F96" s="40"/>
      <c r="G96" s="6"/>
      <c r="H96"/>
    </row>
    <row r="97" spans="2:8" ht="20.100000000000001" customHeight="1" x14ac:dyDescent="0.2">
      <c r="B97" s="6"/>
      <c r="C97" s="26"/>
      <c r="D97" s="25" t="s">
        <v>6</v>
      </c>
      <c r="E97" s="27"/>
      <c r="F97" s="41"/>
      <c r="G97" s="6"/>
      <c r="H97"/>
    </row>
    <row r="98" spans="2:8" ht="3" customHeight="1" x14ac:dyDescent="0.2">
      <c r="B98" s="6"/>
      <c r="C98" s="3"/>
      <c r="D98" s="4"/>
      <c r="E98" s="44"/>
      <c r="F98" s="38"/>
      <c r="G98" s="6"/>
      <c r="H98"/>
    </row>
    <row r="99" spans="2:8" x14ac:dyDescent="0.2">
      <c r="E99" s="47"/>
      <c r="F99" s="39"/>
      <c r="H99"/>
    </row>
    <row r="100" spans="2:8" x14ac:dyDescent="0.2">
      <c r="E100" s="47"/>
      <c r="F100" s="39"/>
      <c r="H100"/>
    </row>
    <row r="101" spans="2:8" ht="3" customHeight="1" x14ac:dyDescent="0.2">
      <c r="B101" s="6"/>
      <c r="C101" s="3"/>
      <c r="D101" s="4"/>
      <c r="E101" s="46"/>
      <c r="F101" s="38"/>
      <c r="G101" s="6"/>
      <c r="H101"/>
    </row>
    <row r="102" spans="2:8" x14ac:dyDescent="0.2">
      <c r="B102" s="6"/>
      <c r="C102"/>
      <c r="D102" s="7" t="s">
        <v>8</v>
      </c>
      <c r="E102" s="47"/>
      <c r="F102" s="23">
        <f>AssessmentDate</f>
        <v>42117</v>
      </c>
      <c r="G102" s="6"/>
      <c r="H102"/>
    </row>
    <row r="103" spans="2:8" ht="3" customHeight="1" x14ac:dyDescent="0.2">
      <c r="B103" s="6"/>
      <c r="C103" s="3"/>
      <c r="D103" s="4"/>
      <c r="E103" s="46"/>
      <c r="F103" s="38"/>
      <c r="G103" s="6"/>
      <c r="H103"/>
    </row>
    <row r="104" spans="2:8" ht="99.95" customHeight="1" x14ac:dyDescent="0.2">
      <c r="B104" s="6"/>
      <c r="C104" s="24">
        <v>8</v>
      </c>
      <c r="D104" s="25" t="s">
        <v>66</v>
      </c>
      <c r="E104" s="43" t="str">
        <f>Operations!CR1</f>
        <v/>
      </c>
      <c r="F104" s="35" t="str">
        <f>BD!C68</f>
        <v>8. To what extent does the organization regularly reward key suppliers and supply chains for excellence of their work performance (including audit results) and other contributions they make?</v>
      </c>
      <c r="G104" s="6"/>
      <c r="H104"/>
    </row>
    <row r="105" spans="2:8" ht="65.099999999999994" customHeight="1" x14ac:dyDescent="0.2">
      <c r="B105" s="6"/>
      <c r="C105" s="26"/>
      <c r="D105" s="25" t="s">
        <v>31</v>
      </c>
      <c r="E105" s="27"/>
      <c r="F105" s="36" t="s">
        <v>9</v>
      </c>
      <c r="G105" s="6"/>
      <c r="H105"/>
    </row>
    <row r="106" spans="2:8" ht="65.099999999999994" customHeight="1" x14ac:dyDescent="0.2">
      <c r="B106" s="6"/>
      <c r="C106" s="26"/>
      <c r="D106" s="25" t="s">
        <v>70</v>
      </c>
      <c r="E106" s="27"/>
      <c r="F106" s="36" t="s">
        <v>10</v>
      </c>
      <c r="G106" s="6"/>
      <c r="H106"/>
    </row>
    <row r="107" spans="2:8" ht="80.099999999999994" customHeight="1" x14ac:dyDescent="0.2">
      <c r="B107" s="6"/>
      <c r="C107" s="26"/>
      <c r="D107" s="22" t="s">
        <v>3</v>
      </c>
      <c r="E107" s="27"/>
      <c r="F107" s="36" t="s">
        <v>11</v>
      </c>
      <c r="G107" s="6"/>
      <c r="H107"/>
    </row>
    <row r="108" spans="2:8" ht="39.950000000000003" customHeight="1" x14ac:dyDescent="0.2">
      <c r="B108" s="6"/>
      <c r="C108" s="26"/>
      <c r="D108" s="25" t="s">
        <v>4</v>
      </c>
      <c r="E108" s="27"/>
      <c r="F108" s="36" t="s">
        <v>26</v>
      </c>
      <c r="G108" s="6"/>
      <c r="H108"/>
    </row>
    <row r="109" spans="2:8" ht="20.100000000000001" customHeight="1" x14ac:dyDescent="0.2">
      <c r="B109" s="6"/>
      <c r="C109" s="26"/>
      <c r="D109" s="25" t="s">
        <v>5</v>
      </c>
      <c r="E109" s="27"/>
      <c r="F109" s="41"/>
      <c r="G109" s="6"/>
      <c r="H109"/>
    </row>
    <row r="110" spans="2:8" ht="20.100000000000001" customHeight="1" x14ac:dyDescent="0.2">
      <c r="B110" s="6"/>
      <c r="C110" s="26"/>
      <c r="D110" s="25" t="s">
        <v>7</v>
      </c>
      <c r="E110" s="27"/>
      <c r="F110" s="40"/>
      <c r="G110" s="6"/>
      <c r="H110"/>
    </row>
    <row r="111" spans="2:8" ht="20.100000000000001" customHeight="1" x14ac:dyDescent="0.2">
      <c r="B111" s="6"/>
      <c r="C111" s="26"/>
      <c r="D111" s="25" t="s">
        <v>6</v>
      </c>
      <c r="E111" s="27"/>
      <c r="F111" s="41"/>
      <c r="G111" s="6"/>
      <c r="H111"/>
    </row>
    <row r="112" spans="2:8" ht="3" customHeight="1" x14ac:dyDescent="0.2">
      <c r="B112" s="6"/>
      <c r="C112" s="3"/>
      <c r="D112" s="4"/>
      <c r="E112" s="44"/>
      <c r="F112" s="38"/>
      <c r="G112" s="6"/>
      <c r="H112"/>
    </row>
    <row r="113" spans="2:8" x14ac:dyDescent="0.2">
      <c r="E113" s="47"/>
      <c r="F113" s="39"/>
      <c r="H113"/>
    </row>
    <row r="114" spans="2:8" x14ac:dyDescent="0.2">
      <c r="E114" s="47"/>
      <c r="F114" s="39"/>
      <c r="H114"/>
    </row>
    <row r="115" spans="2:8" ht="3" customHeight="1" x14ac:dyDescent="0.2">
      <c r="B115" s="6"/>
      <c r="C115" s="3"/>
      <c r="D115" s="4"/>
      <c r="E115" s="46"/>
      <c r="F115" s="38"/>
      <c r="G115" s="6"/>
      <c r="H115"/>
    </row>
    <row r="116" spans="2:8" x14ac:dyDescent="0.2">
      <c r="B116" s="6"/>
      <c r="C116"/>
      <c r="D116" s="7" t="s">
        <v>8</v>
      </c>
      <c r="E116" s="47"/>
      <c r="F116" s="23">
        <f>AssessmentDate</f>
        <v>42117</v>
      </c>
      <c r="G116" s="6"/>
      <c r="H116"/>
    </row>
    <row r="117" spans="2:8" ht="3" customHeight="1" x14ac:dyDescent="0.2">
      <c r="B117" s="6"/>
      <c r="C117" s="3"/>
      <c r="D117" s="4"/>
      <c r="E117" s="46"/>
      <c r="F117" s="38"/>
      <c r="G117" s="6"/>
      <c r="H117"/>
    </row>
    <row r="118" spans="2:8" ht="99.95" customHeight="1" x14ac:dyDescent="0.2">
      <c r="B118" s="6"/>
      <c r="C118" s="24">
        <v>9</v>
      </c>
      <c r="D118" s="25" t="s">
        <v>66</v>
      </c>
      <c r="E118" s="43" t="str">
        <f>Operations!CU1</f>
        <v/>
      </c>
      <c r="F118" s="35" t="str">
        <f>BD!C69</f>
        <v>9. To what extent is the organization's minority business procurement process in full compliance with federal, state and local requirements?</v>
      </c>
      <c r="G118" s="6"/>
      <c r="H118"/>
    </row>
    <row r="119" spans="2:8" ht="65.099999999999994" customHeight="1" x14ac:dyDescent="0.2">
      <c r="B119" s="6"/>
      <c r="C119" s="26"/>
      <c r="D119" s="25" t="s">
        <v>31</v>
      </c>
      <c r="E119" s="27"/>
      <c r="F119" s="36" t="s">
        <v>9</v>
      </c>
      <c r="G119" s="6"/>
      <c r="H119"/>
    </row>
    <row r="120" spans="2:8" ht="65.099999999999994" customHeight="1" x14ac:dyDescent="0.2">
      <c r="B120" s="6"/>
      <c r="C120" s="26"/>
      <c r="D120" s="25" t="s">
        <v>70</v>
      </c>
      <c r="E120" s="27"/>
      <c r="F120" s="36" t="s">
        <v>10</v>
      </c>
      <c r="G120" s="6"/>
      <c r="H120"/>
    </row>
    <row r="121" spans="2:8" ht="80.099999999999994" customHeight="1" x14ac:dyDescent="0.2">
      <c r="B121" s="6"/>
      <c r="C121" s="26"/>
      <c r="D121" s="22" t="s">
        <v>3</v>
      </c>
      <c r="E121" s="27"/>
      <c r="F121" s="36" t="s">
        <v>11</v>
      </c>
      <c r="G121" s="6"/>
      <c r="H121"/>
    </row>
    <row r="122" spans="2:8" ht="39.950000000000003" customHeight="1" x14ac:dyDescent="0.2">
      <c r="B122" s="6"/>
      <c r="C122" s="26"/>
      <c r="D122" s="25" t="s">
        <v>4</v>
      </c>
      <c r="E122" s="27"/>
      <c r="F122" s="36" t="s">
        <v>26</v>
      </c>
      <c r="G122" s="6"/>
      <c r="H122"/>
    </row>
    <row r="123" spans="2:8" ht="20.100000000000001" customHeight="1" x14ac:dyDescent="0.2">
      <c r="B123" s="6"/>
      <c r="C123" s="26"/>
      <c r="D123" s="25" t="s">
        <v>5</v>
      </c>
      <c r="E123" s="27"/>
      <c r="F123" s="41"/>
      <c r="G123" s="6"/>
      <c r="H123"/>
    </row>
    <row r="124" spans="2:8" ht="20.100000000000001" customHeight="1" x14ac:dyDescent="0.2">
      <c r="B124" s="6"/>
      <c r="C124" s="26"/>
      <c r="D124" s="25" t="s">
        <v>7</v>
      </c>
      <c r="E124" s="27"/>
      <c r="F124" s="40"/>
      <c r="G124" s="6"/>
      <c r="H124"/>
    </row>
    <row r="125" spans="2:8" ht="20.100000000000001" customHeight="1" x14ac:dyDescent="0.2">
      <c r="B125" s="6"/>
      <c r="C125" s="26"/>
      <c r="D125" s="25" t="s">
        <v>6</v>
      </c>
      <c r="E125" s="27"/>
      <c r="F125" s="41"/>
      <c r="G125" s="6"/>
      <c r="H125"/>
    </row>
    <row r="126" spans="2:8" ht="3" customHeight="1" x14ac:dyDescent="0.2">
      <c r="B126" s="6"/>
      <c r="C126" s="3"/>
      <c r="D126" s="4"/>
      <c r="E126" s="44"/>
      <c r="F126" s="38"/>
      <c r="G126" s="6"/>
      <c r="H126"/>
    </row>
    <row r="127" spans="2:8" x14ac:dyDescent="0.2">
      <c r="E127" s="47"/>
      <c r="F127" s="39"/>
      <c r="H127"/>
    </row>
    <row r="128" spans="2:8" x14ac:dyDescent="0.2">
      <c r="E128" s="47"/>
      <c r="F128" s="39"/>
      <c r="H128"/>
    </row>
    <row r="129" spans="2:8" ht="3" customHeight="1" x14ac:dyDescent="0.2">
      <c r="B129" s="6"/>
      <c r="C129" s="3"/>
      <c r="D129" s="4"/>
      <c r="E129" s="46"/>
      <c r="F129" s="38"/>
      <c r="G129" s="6"/>
      <c r="H129"/>
    </row>
    <row r="130" spans="2:8" x14ac:dyDescent="0.2">
      <c r="B130" s="6"/>
      <c r="C130"/>
      <c r="D130" s="7" t="s">
        <v>8</v>
      </c>
      <c r="E130" s="47"/>
      <c r="F130" s="23">
        <f>AssessmentDate</f>
        <v>42117</v>
      </c>
      <c r="G130" s="6"/>
      <c r="H130"/>
    </row>
    <row r="131" spans="2:8" ht="3" customHeight="1" x14ac:dyDescent="0.2">
      <c r="B131" s="6"/>
      <c r="C131" s="3"/>
      <c r="D131" s="4"/>
      <c r="E131" s="46"/>
      <c r="F131" s="38"/>
      <c r="G131" s="6"/>
      <c r="H131"/>
    </row>
    <row r="132" spans="2:8" ht="99.95" customHeight="1" x14ac:dyDescent="0.2">
      <c r="B132" s="6"/>
      <c r="C132" s="24">
        <v>10</v>
      </c>
      <c r="D132" s="25" t="s">
        <v>66</v>
      </c>
      <c r="E132" s="43" t="str">
        <f>Operations!CX1</f>
        <v/>
      </c>
      <c r="F132" s="35" t="str">
        <f>BD!C70</f>
        <v>10. To what extent is the organization's minority business procurement process free of significant barriers that prevent minority businesses from receiving their fair share of government business?</v>
      </c>
      <c r="G132" s="6"/>
      <c r="H132"/>
    </row>
    <row r="133" spans="2:8" ht="65.099999999999994" customHeight="1" x14ac:dyDescent="0.2">
      <c r="B133" s="6"/>
      <c r="C133" s="26"/>
      <c r="D133" s="25" t="s">
        <v>31</v>
      </c>
      <c r="E133" s="27"/>
      <c r="F133" s="36" t="s">
        <v>9</v>
      </c>
      <c r="G133" s="6"/>
      <c r="H133"/>
    </row>
    <row r="134" spans="2:8" ht="65.099999999999994" customHeight="1" x14ac:dyDescent="0.2">
      <c r="B134" s="6"/>
      <c r="C134" s="26"/>
      <c r="D134" s="25" t="s">
        <v>70</v>
      </c>
      <c r="E134" s="27"/>
      <c r="F134" s="36" t="s">
        <v>10</v>
      </c>
      <c r="G134" s="6"/>
      <c r="H134"/>
    </row>
    <row r="135" spans="2:8" ht="80.099999999999994" customHeight="1" x14ac:dyDescent="0.2">
      <c r="B135" s="6"/>
      <c r="C135" s="26"/>
      <c r="D135" s="22" t="s">
        <v>3</v>
      </c>
      <c r="E135" s="27"/>
      <c r="F135" s="36" t="s">
        <v>11</v>
      </c>
      <c r="G135" s="6"/>
      <c r="H135"/>
    </row>
    <row r="136" spans="2:8" ht="39.950000000000003" customHeight="1" x14ac:dyDescent="0.2">
      <c r="B136" s="6"/>
      <c r="C136" s="26"/>
      <c r="D136" s="25" t="s">
        <v>4</v>
      </c>
      <c r="E136" s="27"/>
      <c r="F136" s="36" t="s">
        <v>26</v>
      </c>
      <c r="G136" s="6"/>
      <c r="H136"/>
    </row>
    <row r="137" spans="2:8" ht="20.100000000000001" customHeight="1" x14ac:dyDescent="0.2">
      <c r="B137" s="6"/>
      <c r="C137" s="26"/>
      <c r="D137" s="25" t="s">
        <v>5</v>
      </c>
      <c r="E137" s="27"/>
      <c r="F137" s="41"/>
      <c r="G137" s="6"/>
      <c r="H137"/>
    </row>
    <row r="138" spans="2:8" ht="20.100000000000001" customHeight="1" x14ac:dyDescent="0.2">
      <c r="B138" s="6"/>
      <c r="C138" s="26"/>
      <c r="D138" s="25" t="s">
        <v>7</v>
      </c>
      <c r="E138" s="27"/>
      <c r="F138" s="40"/>
      <c r="G138" s="6"/>
      <c r="H138"/>
    </row>
    <row r="139" spans="2:8" ht="20.100000000000001" customHeight="1" x14ac:dyDescent="0.2">
      <c r="B139" s="6"/>
      <c r="C139" s="26"/>
      <c r="D139" s="25" t="s">
        <v>6</v>
      </c>
      <c r="E139" s="27"/>
      <c r="F139" s="41"/>
      <c r="G139" s="6"/>
      <c r="H139"/>
    </row>
    <row r="140" spans="2:8" ht="3" customHeight="1" x14ac:dyDescent="0.2">
      <c r="B140" s="6"/>
      <c r="C140" s="3"/>
      <c r="D140" s="4"/>
      <c r="E140" s="44"/>
      <c r="F140" s="4"/>
      <c r="G140" s="6"/>
      <c r="H140"/>
    </row>
    <row r="141" spans="2:8" x14ac:dyDescent="0.2">
      <c r="H141"/>
    </row>
    <row r="142" spans="2:8" x14ac:dyDescent="0.2">
      <c r="H142"/>
    </row>
    <row r="143" spans="2:8" x14ac:dyDescent="0.2">
      <c r="H143"/>
    </row>
  </sheetData>
  <sheetProtection password="A5A0" sheet="1"/>
  <phoneticPr fontId="0" type="noConversion"/>
  <conditionalFormatting sqref="E1">
    <cfRule type="cellIs" dxfId="59" priority="1" stopIfTrue="1" operator="between">
      <formula>4</formula>
      <formula>5</formula>
    </cfRule>
    <cfRule type="cellIs" dxfId="58" priority="2" stopIfTrue="1" operator="between">
      <formula>2</formula>
      <formula>3.9999999999</formula>
    </cfRule>
    <cfRule type="cellIs" dxfId="57" priority="3" stopIfTrue="1" operator="between">
      <formula>1</formula>
      <formula>1.9999999999</formula>
    </cfRule>
  </conditionalFormatting>
  <conditionalFormatting sqref="E6 E132 E20 E34 E48 E62 E76 E90 E104 E118">
    <cfRule type="cellIs" dxfId="56" priority="4" stopIfTrue="1" operator="between">
      <formula>4</formula>
      <formula>5</formula>
    </cfRule>
    <cfRule type="cellIs" dxfId="55" priority="5" stopIfTrue="1" operator="between">
      <formula>2</formula>
      <formula>3.9999999999</formula>
    </cfRule>
    <cfRule type="cellIs" dxfId="54" priority="6" stopIfTrue="1" operator="between">
      <formula>0.0000000001</formula>
      <formula>1.9999999999</formula>
    </cfRule>
  </conditionalFormatting>
  <dataValidations count="6">
    <dataValidation type="date" allowBlank="1" showInputMessage="1" showErrorMessage="1" errorTitle="Date Field" error="Input date; example: 15-Jan-06" promptTitle="Input Date (example: 15-Mar-06)" sqref="F125 F137 F139 F109 F95 F97 F81 F83 F67 F69 F53 F55 F39 F41 F25 F27 F11 F13 F123 F111" xr:uid="{00000000-0002-0000-0A00-000000000000}">
      <formula1>38718</formula1>
      <formula2>44196</formula2>
    </dataValidation>
    <dataValidation type="decimal" allowBlank="1" showInputMessage="1" showErrorMessage="1" errorTitle="Percent Field (fraction of %)" error="Input as a fraction of percent (.25 = 25%)" promptTitle="Percent Field" sqref="F124 F138 F96 F82 F68 F54 F40 F26 F12 F110" xr:uid="{00000000-0002-0000-0A00-000001000000}">
      <formula1>0</formula1>
      <formula2>1</formula2>
    </dataValidation>
    <dataValidation type="textLength" allowBlank="1" showInputMessage="1" showErrorMessage="1" error="Text entry too long to view or print (press Retry, not Cancel)" sqref="F133:F134 F7:F8 F119:F120 F105:F106 F91:F92 F77:F78 F63:F64 F49:F50 F35:F36 F21:F22" xr:uid="{00000000-0002-0000-0A00-000002000000}">
      <formula1>0</formula1>
      <formula2>400</formula2>
    </dataValidation>
    <dataValidation type="textLength" allowBlank="1" showInputMessage="1" showErrorMessage="1" error="Text entry too long to view or print (press Retry, not Cancel)" sqref="F10 F136 F122 F108 F94 F80 F66 F52 F38 F24" xr:uid="{00000000-0002-0000-0A00-000003000000}">
      <formula1>0</formula1>
      <formula2>240</formula2>
    </dataValidation>
    <dataValidation type="textLength" allowBlank="1" showInputMessage="1" showErrorMessage="1" error="Text entry too long to view or print (press Retry, not Cancel)" sqref="F9 F135 F121 F107 F93 F79 F65 F51 F37 F23" xr:uid="{00000000-0002-0000-0A00-000004000000}">
      <formula1>0</formula1>
      <formula2>490</formula2>
    </dataValidation>
    <dataValidation type="decimal" allowBlank="1" showInputMessage="1" showErrorMessage="1" error="Please input a decimal between 1 and 5" sqref="E6 E132 E104 E90 E76 E62 E48 E34 E20 E118" xr:uid="{00000000-0002-0000-0A00-000005000000}">
      <formula1>1</formula1>
      <formula2>5</formula2>
    </dataValidation>
  </dataValidations>
  <hyperlinks>
    <hyperlink ref="D141" location="top07" display="Go to top of this worksheet" xr:uid="{00000000-0004-0000-0A00-000000000000}"/>
  </hyperlinks>
  <pageMargins left="0.13" right="0.47" top="1" bottom="1" header="0.5" footer="0.5"/>
  <pageSetup orientation="landscape" horizontalDpi="4294967293" verticalDpi="0" r:id="rId1"/>
  <headerFooter alignWithMargins="0">
    <oddHeader>&amp;F</oddHeader>
    <oddFooter>&amp;CCopyright (c) 2005 AfCI Inc. All Rights Reserved&amp;RPage &amp;P of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1:G140"/>
  <sheetViews>
    <sheetView showGridLines="0" showRowColHeaders="0" zoomScaleNormal="100" workbookViewId="0">
      <pane xSplit="3" ySplit="1" topLeftCell="D2" activePane="bottomRight" state="frozen"/>
      <selection pane="topRight" activeCell="D1" sqref="D1"/>
      <selection pane="bottomLeft" activeCell="A2" sqref="A2"/>
      <selection pane="bottomRight" activeCell="F6" sqref="F6"/>
    </sheetView>
  </sheetViews>
  <sheetFormatPr defaultRowHeight="12.75" x14ac:dyDescent="0.2"/>
  <cols>
    <col min="1" max="1" width="2.7109375" customWidth="1"/>
    <col min="2" max="2" width="0.85546875" customWidth="1"/>
    <col min="3" max="3" width="4.42578125" style="1" customWidth="1"/>
    <col min="4" max="4" width="34.5703125" customWidth="1"/>
    <col min="5" max="5" width="6" style="2" customWidth="1"/>
    <col min="6" max="6" width="84.85546875" customWidth="1"/>
    <col min="7" max="7" width="0.85546875" customWidth="1"/>
    <col min="8" max="8" width="8.7109375" customWidth="1"/>
    <col min="9" max="9" width="3.42578125" customWidth="1"/>
    <col min="10" max="10" width="0.85546875" customWidth="1"/>
    <col min="11" max="11" width="10.7109375" customWidth="1"/>
    <col min="12" max="12" width="0.85546875" customWidth="1"/>
  </cols>
  <sheetData>
    <row r="1" spans="2:7" x14ac:dyDescent="0.2">
      <c r="C1"/>
      <c r="D1" t="s">
        <v>65</v>
      </c>
      <c r="E1" s="28" t="str">
        <f>IF(ISERROR(AVERAGE(E6,E20,E34,E48,E62,E76,E90,E104,E118,E132)),"",AVERAGE(E6,E20,E34,E48,E62,E76,E90,E104,E118,E132))</f>
        <v/>
      </c>
      <c r="F1" s="30" t="str">
        <f>Dashboard!AD27</f>
        <v>Quality &amp; Risk Management</v>
      </c>
    </row>
    <row r="2" spans="2:7" x14ac:dyDescent="0.2">
      <c r="C2"/>
    </row>
    <row r="3" spans="2:7" ht="3" customHeight="1" x14ac:dyDescent="0.2">
      <c r="B3" s="6"/>
      <c r="C3" s="3"/>
      <c r="D3" s="4"/>
      <c r="E3" s="5"/>
      <c r="F3" s="4"/>
      <c r="G3" s="6"/>
    </row>
    <row r="4" spans="2:7" x14ac:dyDescent="0.2">
      <c r="B4" s="6"/>
      <c r="C4"/>
      <c r="D4" s="7" t="s">
        <v>8</v>
      </c>
      <c r="F4" s="23">
        <f>AssessmentDate</f>
        <v>42117</v>
      </c>
      <c r="G4" s="6"/>
    </row>
    <row r="5" spans="2:7" ht="3" customHeight="1" x14ac:dyDescent="0.2">
      <c r="B5" s="6"/>
      <c r="C5" s="3"/>
      <c r="D5" s="4"/>
      <c r="E5" s="5"/>
      <c r="F5" s="4"/>
      <c r="G5" s="6"/>
    </row>
    <row r="6" spans="2:7" ht="99.95" customHeight="1" x14ac:dyDescent="0.2">
      <c r="B6" s="6"/>
      <c r="C6" s="24">
        <v>1</v>
      </c>
      <c r="D6" s="25" t="s">
        <v>66</v>
      </c>
      <c r="E6" s="43" t="str">
        <f>Operations!DA1</f>
        <v/>
      </c>
      <c r="F6" s="35" t="str">
        <f>BD!C71</f>
        <v>1. To what extent do you feel that your department's major risks are defined, eliminated or mitigated to prevent significant threats to the organization's success and customer satisfaction?</v>
      </c>
      <c r="G6" s="6"/>
    </row>
    <row r="7" spans="2:7" ht="65.099999999999994" customHeight="1" x14ac:dyDescent="0.2">
      <c r="B7" s="6"/>
      <c r="C7" s="26"/>
      <c r="D7" s="25" t="s">
        <v>31</v>
      </c>
      <c r="E7" s="27"/>
      <c r="F7" s="36" t="s">
        <v>9</v>
      </c>
      <c r="G7" s="6"/>
    </row>
    <row r="8" spans="2:7" ht="65.099999999999994" customHeight="1" x14ac:dyDescent="0.2">
      <c r="B8" s="6"/>
      <c r="C8" s="26"/>
      <c r="D8" s="25" t="s">
        <v>70</v>
      </c>
      <c r="E8" s="27"/>
      <c r="F8" s="36" t="s">
        <v>10</v>
      </c>
      <c r="G8" s="6"/>
    </row>
    <row r="9" spans="2:7" ht="80.099999999999994" customHeight="1" x14ac:dyDescent="0.2">
      <c r="B9" s="6"/>
      <c r="C9" s="26"/>
      <c r="D9" s="22" t="s">
        <v>3</v>
      </c>
      <c r="E9" s="27"/>
      <c r="F9" s="36" t="s">
        <v>11</v>
      </c>
      <c r="G9" s="6"/>
    </row>
    <row r="10" spans="2:7" ht="39.950000000000003" customHeight="1" x14ac:dyDescent="0.2">
      <c r="B10" s="6"/>
      <c r="C10" s="26"/>
      <c r="D10" s="25" t="s">
        <v>4</v>
      </c>
      <c r="E10" s="27"/>
      <c r="F10" s="36" t="s">
        <v>26</v>
      </c>
      <c r="G10" s="6"/>
    </row>
    <row r="11" spans="2:7" ht="20.100000000000001" customHeight="1" x14ac:dyDescent="0.2">
      <c r="B11" s="6"/>
      <c r="C11" s="26"/>
      <c r="D11" s="25" t="s">
        <v>5</v>
      </c>
      <c r="E11" s="27"/>
      <c r="F11" s="41"/>
      <c r="G11" s="6"/>
    </row>
    <row r="12" spans="2:7" ht="20.100000000000001" customHeight="1" x14ac:dyDescent="0.2">
      <c r="B12" s="6"/>
      <c r="C12" s="26"/>
      <c r="D12" s="25" t="s">
        <v>7</v>
      </c>
      <c r="E12" s="27"/>
      <c r="F12" s="40"/>
      <c r="G12" s="6"/>
    </row>
    <row r="13" spans="2:7" ht="20.100000000000001" customHeight="1" x14ac:dyDescent="0.2">
      <c r="B13" s="6"/>
      <c r="C13" s="26"/>
      <c r="D13" s="25" t="s">
        <v>6</v>
      </c>
      <c r="E13" s="27"/>
      <c r="F13" s="41"/>
      <c r="G13" s="6"/>
    </row>
    <row r="14" spans="2:7" ht="3" customHeight="1" x14ac:dyDescent="0.2">
      <c r="B14" s="6"/>
      <c r="C14" s="3"/>
      <c r="D14" s="4"/>
      <c r="E14" s="44"/>
      <c r="F14" s="38"/>
      <c r="G14" s="6"/>
    </row>
    <row r="15" spans="2:7" x14ac:dyDescent="0.2">
      <c r="D15" s="7"/>
      <c r="E15" s="45"/>
      <c r="F15" s="39"/>
    </row>
    <row r="16" spans="2:7" x14ac:dyDescent="0.2">
      <c r="D16" s="7"/>
      <c r="E16" s="45"/>
      <c r="F16" s="39"/>
    </row>
    <row r="17" spans="2:7" ht="3" customHeight="1" x14ac:dyDescent="0.2">
      <c r="B17" s="6"/>
      <c r="C17" s="3"/>
      <c r="D17" s="4"/>
      <c r="E17" s="46"/>
      <c r="F17" s="38"/>
      <c r="G17" s="6"/>
    </row>
    <row r="18" spans="2:7" x14ac:dyDescent="0.2">
      <c r="B18" s="6"/>
      <c r="C18"/>
      <c r="D18" s="7" t="s">
        <v>8</v>
      </c>
      <c r="E18" s="47"/>
      <c r="F18" s="23">
        <f>AssessmentDate</f>
        <v>42117</v>
      </c>
      <c r="G18" s="6"/>
    </row>
    <row r="19" spans="2:7" ht="3" customHeight="1" x14ac:dyDescent="0.2">
      <c r="B19" s="6"/>
      <c r="C19" s="3"/>
      <c r="D19" s="4"/>
      <c r="E19" s="46"/>
      <c r="F19" s="38"/>
      <c r="G19" s="6"/>
    </row>
    <row r="20" spans="2:7" ht="99.95" customHeight="1" x14ac:dyDescent="0.2">
      <c r="B20" s="6"/>
      <c r="C20" s="24">
        <v>2</v>
      </c>
      <c r="D20" s="25" t="s">
        <v>66</v>
      </c>
      <c r="E20" s="43" t="str">
        <f>Operations!DD1</f>
        <v/>
      </c>
      <c r="F20" s="35" t="str">
        <f>BD!C72</f>
        <v>2. To what extent do you feel that your department measures probability and impact of significant risks, and implements action plans to mitigate or eliminate these risks?</v>
      </c>
      <c r="G20" s="6"/>
    </row>
    <row r="21" spans="2:7" ht="65.099999999999994" customHeight="1" x14ac:dyDescent="0.2">
      <c r="B21" s="6"/>
      <c r="C21" s="26"/>
      <c r="D21" s="25" t="s">
        <v>31</v>
      </c>
      <c r="E21" s="27"/>
      <c r="F21" s="36" t="s">
        <v>9</v>
      </c>
      <c r="G21" s="6"/>
    </row>
    <row r="22" spans="2:7" ht="65.099999999999994" customHeight="1" x14ac:dyDescent="0.2">
      <c r="B22" s="6"/>
      <c r="C22" s="26"/>
      <c r="D22" s="25" t="s">
        <v>70</v>
      </c>
      <c r="E22" s="27"/>
      <c r="F22" s="36" t="s">
        <v>10</v>
      </c>
      <c r="G22" s="6"/>
    </row>
    <row r="23" spans="2:7" ht="80.099999999999994" customHeight="1" x14ac:dyDescent="0.2">
      <c r="B23" s="6"/>
      <c r="C23" s="26"/>
      <c r="D23" s="22" t="s">
        <v>3</v>
      </c>
      <c r="E23" s="27"/>
      <c r="F23" s="36" t="s">
        <v>11</v>
      </c>
      <c r="G23" s="6"/>
    </row>
    <row r="24" spans="2:7" ht="39.950000000000003" customHeight="1" x14ac:dyDescent="0.2">
      <c r="B24" s="6"/>
      <c r="C24" s="26"/>
      <c r="D24" s="25" t="s">
        <v>4</v>
      </c>
      <c r="E24" s="27"/>
      <c r="F24" s="36" t="s">
        <v>26</v>
      </c>
      <c r="G24" s="6"/>
    </row>
    <row r="25" spans="2:7" ht="20.100000000000001" customHeight="1" x14ac:dyDescent="0.2">
      <c r="B25" s="6"/>
      <c r="C25" s="26"/>
      <c r="D25" s="25" t="s">
        <v>5</v>
      </c>
      <c r="E25" s="27"/>
      <c r="F25" s="41"/>
      <c r="G25" s="6"/>
    </row>
    <row r="26" spans="2:7" ht="20.100000000000001" customHeight="1" x14ac:dyDescent="0.2">
      <c r="B26" s="6"/>
      <c r="C26" s="26"/>
      <c r="D26" s="25" t="s">
        <v>7</v>
      </c>
      <c r="E26" s="27"/>
      <c r="F26" s="40"/>
      <c r="G26" s="6"/>
    </row>
    <row r="27" spans="2:7" ht="20.100000000000001" customHeight="1" x14ac:dyDescent="0.2">
      <c r="B27" s="6"/>
      <c r="C27" s="26"/>
      <c r="D27" s="25" t="s">
        <v>6</v>
      </c>
      <c r="E27" s="27"/>
      <c r="F27" s="41"/>
      <c r="G27" s="6"/>
    </row>
    <row r="28" spans="2:7" ht="3" customHeight="1" x14ac:dyDescent="0.2">
      <c r="B28" s="6"/>
      <c r="C28" s="3"/>
      <c r="D28" s="4"/>
      <c r="E28" s="44"/>
      <c r="F28" s="38"/>
      <c r="G28" s="6"/>
    </row>
    <row r="29" spans="2:7" x14ac:dyDescent="0.2">
      <c r="E29" s="47"/>
      <c r="F29" s="39"/>
    </row>
    <row r="30" spans="2:7" x14ac:dyDescent="0.2">
      <c r="E30" s="47"/>
      <c r="F30" s="39"/>
    </row>
    <row r="31" spans="2:7" ht="3" customHeight="1" x14ac:dyDescent="0.2">
      <c r="B31" s="6"/>
      <c r="C31" s="3"/>
      <c r="D31" s="4"/>
      <c r="E31" s="46"/>
      <c r="F31" s="38"/>
      <c r="G31" s="6"/>
    </row>
    <row r="32" spans="2:7" x14ac:dyDescent="0.2">
      <c r="B32" s="6"/>
      <c r="C32"/>
      <c r="D32" s="7" t="s">
        <v>8</v>
      </c>
      <c r="E32" s="47"/>
      <c r="F32" s="23">
        <f>AssessmentDate</f>
        <v>42117</v>
      </c>
      <c r="G32" s="6"/>
    </row>
    <row r="33" spans="2:7" ht="3" customHeight="1" x14ac:dyDescent="0.2">
      <c r="B33" s="6"/>
      <c r="C33" s="3"/>
      <c r="D33" s="4"/>
      <c r="E33" s="46"/>
      <c r="F33" s="38"/>
      <c r="G33" s="6"/>
    </row>
    <row r="34" spans="2:7" ht="99.95" customHeight="1" x14ac:dyDescent="0.2">
      <c r="B34" s="6"/>
      <c r="C34" s="24">
        <v>3</v>
      </c>
      <c r="D34" s="25" t="s">
        <v>66</v>
      </c>
      <c r="E34" s="43" t="str">
        <f>Operations!DG1</f>
        <v/>
      </c>
      <c r="F34" s="35" t="str">
        <f>BD!C73</f>
        <v>3. To what extent do you feel that your departments have effective avoidance or mitigation plans for risks associated with emergency and disaster readiness (e.g. risks identified at www.ready.gov)?</v>
      </c>
      <c r="G34" s="6"/>
    </row>
    <row r="35" spans="2:7" ht="65.099999999999994" customHeight="1" x14ac:dyDescent="0.2">
      <c r="B35" s="6"/>
      <c r="C35" s="26"/>
      <c r="D35" s="25" t="s">
        <v>31</v>
      </c>
      <c r="E35" s="27"/>
      <c r="F35" s="36" t="s">
        <v>9</v>
      </c>
      <c r="G35" s="6"/>
    </row>
    <row r="36" spans="2:7" ht="65.099999999999994" customHeight="1" x14ac:dyDescent="0.2">
      <c r="B36" s="6"/>
      <c r="C36" s="26"/>
      <c r="D36" s="25" t="s">
        <v>70</v>
      </c>
      <c r="E36" s="27"/>
      <c r="F36" s="36" t="s">
        <v>10</v>
      </c>
      <c r="G36" s="6"/>
    </row>
    <row r="37" spans="2:7" ht="80.099999999999994" customHeight="1" x14ac:dyDescent="0.2">
      <c r="B37" s="6"/>
      <c r="C37" s="26"/>
      <c r="D37" s="22" t="s">
        <v>3</v>
      </c>
      <c r="E37" s="27"/>
      <c r="F37" s="36" t="s">
        <v>11</v>
      </c>
      <c r="G37" s="6"/>
    </row>
    <row r="38" spans="2:7" ht="39.950000000000003" customHeight="1" x14ac:dyDescent="0.2">
      <c r="B38" s="6"/>
      <c r="C38" s="26"/>
      <c r="D38" s="25" t="s">
        <v>4</v>
      </c>
      <c r="E38" s="27"/>
      <c r="F38" s="36" t="s">
        <v>26</v>
      </c>
      <c r="G38" s="6"/>
    </row>
    <row r="39" spans="2:7" ht="20.100000000000001" customHeight="1" x14ac:dyDescent="0.2">
      <c r="B39" s="6"/>
      <c r="C39" s="26"/>
      <c r="D39" s="25" t="s">
        <v>5</v>
      </c>
      <c r="E39" s="27"/>
      <c r="F39" s="41"/>
      <c r="G39" s="6"/>
    </row>
    <row r="40" spans="2:7" ht="20.100000000000001" customHeight="1" x14ac:dyDescent="0.2">
      <c r="B40" s="6"/>
      <c r="C40" s="26"/>
      <c r="D40" s="25" t="s">
        <v>7</v>
      </c>
      <c r="E40" s="27"/>
      <c r="F40" s="40"/>
      <c r="G40" s="6"/>
    </row>
    <row r="41" spans="2:7" ht="20.100000000000001" customHeight="1" x14ac:dyDescent="0.2">
      <c r="B41" s="6"/>
      <c r="C41" s="26"/>
      <c r="D41" s="25" t="s">
        <v>6</v>
      </c>
      <c r="E41" s="27"/>
      <c r="F41" s="41"/>
      <c r="G41" s="6"/>
    </row>
    <row r="42" spans="2:7" ht="3" customHeight="1" x14ac:dyDescent="0.2">
      <c r="B42" s="6"/>
      <c r="C42" s="3"/>
      <c r="D42" s="4"/>
      <c r="E42" s="44"/>
      <c r="F42" s="38"/>
      <c r="G42" s="6"/>
    </row>
    <row r="43" spans="2:7" x14ac:dyDescent="0.2">
      <c r="E43" s="47"/>
      <c r="F43" s="39"/>
    </row>
    <row r="44" spans="2:7" x14ac:dyDescent="0.2">
      <c r="E44" s="47"/>
      <c r="F44" s="39"/>
    </row>
    <row r="45" spans="2:7" ht="3" customHeight="1" x14ac:dyDescent="0.2">
      <c r="B45" s="6"/>
      <c r="C45" s="3"/>
      <c r="D45" s="4"/>
      <c r="E45" s="46"/>
      <c r="F45" s="38"/>
      <c r="G45" s="6"/>
    </row>
    <row r="46" spans="2:7" x14ac:dyDescent="0.2">
      <c r="B46" s="6"/>
      <c r="C46"/>
      <c r="D46" s="7" t="s">
        <v>8</v>
      </c>
      <c r="E46" s="47"/>
      <c r="F46" s="23">
        <f>AssessmentDate</f>
        <v>42117</v>
      </c>
      <c r="G46" s="6"/>
    </row>
    <row r="47" spans="2:7" ht="3" customHeight="1" x14ac:dyDescent="0.2">
      <c r="B47" s="6"/>
      <c r="C47" s="3"/>
      <c r="D47" s="4"/>
      <c r="E47" s="46"/>
      <c r="F47" s="38"/>
      <c r="G47" s="6"/>
    </row>
    <row r="48" spans="2:7" ht="99.95" customHeight="1" x14ac:dyDescent="0.2">
      <c r="B48" s="6"/>
      <c r="C48" s="24">
        <v>4</v>
      </c>
      <c r="D48" s="25" t="s">
        <v>66</v>
      </c>
      <c r="E48" s="43" t="str">
        <f>Operations!DJ1</f>
        <v/>
      </c>
      <c r="F48" s="35" t="str">
        <f>BD!C74</f>
        <v>4. To what extent do you feel that your department's quality program is helping avoid or minimize rework, defects, errors or other nonconformance's or quality problems in your work outputs?</v>
      </c>
      <c r="G48" s="6"/>
    </row>
    <row r="49" spans="2:7" ht="65.099999999999994" customHeight="1" x14ac:dyDescent="0.2">
      <c r="B49" s="6"/>
      <c r="C49" s="26"/>
      <c r="D49" s="25" t="s">
        <v>31</v>
      </c>
      <c r="E49" s="27"/>
      <c r="F49" s="36" t="s">
        <v>9</v>
      </c>
      <c r="G49" s="6"/>
    </row>
    <row r="50" spans="2:7" ht="65.099999999999994" customHeight="1" x14ac:dyDescent="0.2">
      <c r="B50" s="6"/>
      <c r="C50" s="26"/>
      <c r="D50" s="25" t="s">
        <v>70</v>
      </c>
      <c r="E50" s="27"/>
      <c r="F50" s="36" t="s">
        <v>10</v>
      </c>
      <c r="G50" s="6"/>
    </row>
    <row r="51" spans="2:7" ht="80.099999999999994" customHeight="1" x14ac:dyDescent="0.2">
      <c r="B51" s="6"/>
      <c r="C51" s="26"/>
      <c r="D51" s="22" t="s">
        <v>3</v>
      </c>
      <c r="E51" s="27"/>
      <c r="F51" s="36" t="s">
        <v>11</v>
      </c>
      <c r="G51" s="6"/>
    </row>
    <row r="52" spans="2:7" ht="39.950000000000003" customHeight="1" x14ac:dyDescent="0.2">
      <c r="B52" s="6"/>
      <c r="C52" s="26"/>
      <c r="D52" s="25" t="s">
        <v>4</v>
      </c>
      <c r="E52" s="27"/>
      <c r="F52" s="36" t="s">
        <v>26</v>
      </c>
      <c r="G52" s="6"/>
    </row>
    <row r="53" spans="2:7" ht="20.100000000000001" customHeight="1" x14ac:dyDescent="0.2">
      <c r="B53" s="6"/>
      <c r="C53" s="26"/>
      <c r="D53" s="25" t="s">
        <v>5</v>
      </c>
      <c r="E53" s="27"/>
      <c r="F53" s="41"/>
      <c r="G53" s="6"/>
    </row>
    <row r="54" spans="2:7" ht="20.100000000000001" customHeight="1" x14ac:dyDescent="0.2">
      <c r="B54" s="6"/>
      <c r="C54" s="26"/>
      <c r="D54" s="25" t="s">
        <v>7</v>
      </c>
      <c r="E54" s="27"/>
      <c r="F54" s="40"/>
      <c r="G54" s="6"/>
    </row>
    <row r="55" spans="2:7" ht="20.100000000000001" customHeight="1" x14ac:dyDescent="0.2">
      <c r="B55" s="6"/>
      <c r="C55" s="26"/>
      <c r="D55" s="25" t="s">
        <v>6</v>
      </c>
      <c r="E55" s="27"/>
      <c r="F55" s="41"/>
      <c r="G55" s="6"/>
    </row>
    <row r="56" spans="2:7" ht="3" customHeight="1" x14ac:dyDescent="0.2">
      <c r="B56" s="6"/>
      <c r="C56" s="3"/>
      <c r="D56" s="4"/>
      <c r="E56" s="44"/>
      <c r="F56" s="38"/>
      <c r="G56" s="6"/>
    </row>
    <row r="57" spans="2:7" x14ac:dyDescent="0.2">
      <c r="E57" s="47"/>
      <c r="F57" s="39"/>
    </row>
    <row r="58" spans="2:7" x14ac:dyDescent="0.2">
      <c r="E58" s="47"/>
      <c r="F58" s="39"/>
    </row>
    <row r="59" spans="2:7" ht="3" customHeight="1" x14ac:dyDescent="0.2">
      <c r="B59" s="6"/>
      <c r="C59" s="3"/>
      <c r="D59" s="4"/>
      <c r="E59" s="46"/>
      <c r="F59" s="38"/>
      <c r="G59" s="6"/>
    </row>
    <row r="60" spans="2:7" x14ac:dyDescent="0.2">
      <c r="B60" s="6"/>
      <c r="C60"/>
      <c r="D60" s="7" t="s">
        <v>8</v>
      </c>
      <c r="E60" s="47"/>
      <c r="F60" s="23">
        <f>AssessmentDate</f>
        <v>42117</v>
      </c>
      <c r="G60" s="6"/>
    </row>
    <row r="61" spans="2:7" ht="3" customHeight="1" x14ac:dyDescent="0.2">
      <c r="B61" s="6"/>
      <c r="C61" s="3"/>
      <c r="D61" s="4"/>
      <c r="E61" s="46"/>
      <c r="F61" s="38"/>
      <c r="G61" s="6"/>
    </row>
    <row r="62" spans="2:7" ht="99.95" customHeight="1" x14ac:dyDescent="0.2">
      <c r="B62" s="6"/>
      <c r="C62" s="24">
        <v>5</v>
      </c>
      <c r="D62" s="25" t="s">
        <v>66</v>
      </c>
      <c r="E62" s="43" t="str">
        <f>Operations!DM1</f>
        <v/>
      </c>
      <c r="F62" s="35" t="str">
        <f>BD!C75</f>
        <v>5. To what extent do you feel that your department's quality improvement process produces high performance and high quality program outputs (products and services) with minimum waste, scrap, rework, defects or unnecessary inspections?</v>
      </c>
      <c r="G62" s="6"/>
    </row>
    <row r="63" spans="2:7" ht="65.099999999999994" customHeight="1" x14ac:dyDescent="0.2">
      <c r="B63" s="6"/>
      <c r="C63" s="26"/>
      <c r="D63" s="25" t="s">
        <v>31</v>
      </c>
      <c r="E63" s="27"/>
      <c r="F63" s="36" t="s">
        <v>9</v>
      </c>
      <c r="G63" s="6"/>
    </row>
    <row r="64" spans="2:7" ht="65.099999999999994" customHeight="1" x14ac:dyDescent="0.2">
      <c r="B64" s="6"/>
      <c r="C64" s="26"/>
      <c r="D64" s="25" t="s">
        <v>70</v>
      </c>
      <c r="E64" s="27"/>
      <c r="F64" s="36" t="s">
        <v>10</v>
      </c>
      <c r="G64" s="6"/>
    </row>
    <row r="65" spans="2:7" ht="80.099999999999994" customHeight="1" x14ac:dyDescent="0.2">
      <c r="B65" s="6"/>
      <c r="C65" s="26"/>
      <c r="D65" s="22" t="s">
        <v>3</v>
      </c>
      <c r="E65" s="27"/>
      <c r="F65" s="36" t="s">
        <v>11</v>
      </c>
      <c r="G65" s="6"/>
    </row>
    <row r="66" spans="2:7" ht="39.950000000000003" customHeight="1" x14ac:dyDescent="0.2">
      <c r="B66" s="6"/>
      <c r="C66" s="26"/>
      <c r="D66" s="25" t="s">
        <v>4</v>
      </c>
      <c r="E66" s="27"/>
      <c r="F66" s="36" t="s">
        <v>26</v>
      </c>
      <c r="G66" s="6"/>
    </row>
    <row r="67" spans="2:7" ht="20.100000000000001" customHeight="1" x14ac:dyDescent="0.2">
      <c r="B67" s="6"/>
      <c r="C67" s="26"/>
      <c r="D67" s="25" t="s">
        <v>5</v>
      </c>
      <c r="E67" s="27"/>
      <c r="F67" s="41"/>
      <c r="G67" s="6"/>
    </row>
    <row r="68" spans="2:7" ht="20.100000000000001" customHeight="1" x14ac:dyDescent="0.2">
      <c r="B68" s="6"/>
      <c r="C68" s="26"/>
      <c r="D68" s="25" t="s">
        <v>7</v>
      </c>
      <c r="E68" s="27"/>
      <c r="F68" s="40"/>
      <c r="G68" s="6"/>
    </row>
    <row r="69" spans="2:7" ht="20.100000000000001" customHeight="1" x14ac:dyDescent="0.2">
      <c r="B69" s="6"/>
      <c r="C69" s="26"/>
      <c r="D69" s="25" t="s">
        <v>6</v>
      </c>
      <c r="E69" s="27"/>
      <c r="F69" s="41"/>
      <c r="G69" s="6"/>
    </row>
    <row r="70" spans="2:7" ht="3" customHeight="1" x14ac:dyDescent="0.2">
      <c r="B70" s="6"/>
      <c r="C70" s="3"/>
      <c r="D70" s="4"/>
      <c r="E70" s="44"/>
      <c r="F70" s="38"/>
      <c r="G70" s="6"/>
    </row>
    <row r="71" spans="2:7" x14ac:dyDescent="0.2">
      <c r="E71" s="47"/>
      <c r="F71" s="39"/>
    </row>
    <row r="72" spans="2:7" x14ac:dyDescent="0.2">
      <c r="E72" s="47"/>
      <c r="F72" s="39"/>
    </row>
    <row r="73" spans="2:7" ht="3" customHeight="1" x14ac:dyDescent="0.2">
      <c r="B73" s="6"/>
      <c r="C73" s="3"/>
      <c r="D73" s="4"/>
      <c r="E73" s="46"/>
      <c r="F73" s="38"/>
      <c r="G73" s="6"/>
    </row>
    <row r="74" spans="2:7" x14ac:dyDescent="0.2">
      <c r="B74" s="6"/>
      <c r="C74"/>
      <c r="D74" s="7" t="s">
        <v>8</v>
      </c>
      <c r="E74" s="47"/>
      <c r="F74" s="23">
        <f>AssessmentDate</f>
        <v>42117</v>
      </c>
      <c r="G74" s="6"/>
    </row>
    <row r="75" spans="2:7" ht="3" customHeight="1" x14ac:dyDescent="0.2">
      <c r="B75" s="6"/>
      <c r="C75" s="3"/>
      <c r="D75" s="4"/>
      <c r="E75" s="46">
        <v>5</v>
      </c>
      <c r="F75" s="38"/>
      <c r="G75" s="6"/>
    </row>
    <row r="76" spans="2:7" ht="99.95" customHeight="1" x14ac:dyDescent="0.2">
      <c r="B76" s="6"/>
      <c r="C76" s="24">
        <v>6</v>
      </c>
      <c r="D76" s="25" t="s">
        <v>66</v>
      </c>
      <c r="E76" s="43" t="str">
        <f>Operations!DP1</f>
        <v/>
      </c>
      <c r="F76" s="35" t="str">
        <f>BD!C76</f>
        <v>6. To what extent do you feel that your department has implemented leading quality system standards or continuous improvement initiatives such as ISO9000, Six Sigma, Business Process Management or other effective quality improvement initiatives?</v>
      </c>
      <c r="G76" s="6"/>
    </row>
    <row r="77" spans="2:7" ht="65.099999999999994" customHeight="1" x14ac:dyDescent="0.2">
      <c r="B77" s="6"/>
      <c r="C77" s="26"/>
      <c r="D77" s="25" t="s">
        <v>31</v>
      </c>
      <c r="E77" s="27"/>
      <c r="F77" s="36" t="s">
        <v>9</v>
      </c>
      <c r="G77" s="6"/>
    </row>
    <row r="78" spans="2:7" ht="65.099999999999994" customHeight="1" x14ac:dyDescent="0.2">
      <c r="B78" s="6"/>
      <c r="C78" s="26"/>
      <c r="D78" s="25" t="s">
        <v>70</v>
      </c>
      <c r="E78" s="27"/>
      <c r="F78" s="36" t="s">
        <v>10</v>
      </c>
      <c r="G78" s="6"/>
    </row>
    <row r="79" spans="2:7" ht="80.099999999999994" customHeight="1" x14ac:dyDescent="0.2">
      <c r="B79" s="6"/>
      <c r="C79" s="26"/>
      <c r="D79" s="22" t="s">
        <v>3</v>
      </c>
      <c r="E79" s="27"/>
      <c r="F79" s="36" t="s">
        <v>11</v>
      </c>
      <c r="G79" s="6"/>
    </row>
    <row r="80" spans="2:7" ht="39.950000000000003" customHeight="1" x14ac:dyDescent="0.2">
      <c r="B80" s="6"/>
      <c r="C80" s="26"/>
      <c r="D80" s="25" t="s">
        <v>4</v>
      </c>
      <c r="E80" s="27"/>
      <c r="F80" s="36" t="s">
        <v>26</v>
      </c>
      <c r="G80" s="6"/>
    </row>
    <row r="81" spans="2:7" ht="20.100000000000001" customHeight="1" x14ac:dyDescent="0.2">
      <c r="B81" s="6"/>
      <c r="C81" s="26"/>
      <c r="D81" s="25" t="s">
        <v>5</v>
      </c>
      <c r="E81" s="27"/>
      <c r="F81" s="41"/>
      <c r="G81" s="6"/>
    </row>
    <row r="82" spans="2:7" ht="20.100000000000001" customHeight="1" x14ac:dyDescent="0.2">
      <c r="B82" s="6"/>
      <c r="C82" s="26"/>
      <c r="D82" s="25" t="s">
        <v>7</v>
      </c>
      <c r="E82" s="27"/>
      <c r="F82" s="40"/>
      <c r="G82" s="6"/>
    </row>
    <row r="83" spans="2:7" ht="20.100000000000001" customHeight="1" x14ac:dyDescent="0.2">
      <c r="B83" s="6"/>
      <c r="C83" s="26"/>
      <c r="D83" s="25" t="s">
        <v>6</v>
      </c>
      <c r="E83" s="27"/>
      <c r="F83" s="41"/>
      <c r="G83" s="6"/>
    </row>
    <row r="84" spans="2:7" ht="3" customHeight="1" x14ac:dyDescent="0.2">
      <c r="B84" s="6"/>
      <c r="C84" s="3"/>
      <c r="D84" s="4"/>
      <c r="E84" s="44"/>
      <c r="F84" s="38"/>
      <c r="G84" s="6"/>
    </row>
    <row r="85" spans="2:7" x14ac:dyDescent="0.2">
      <c r="E85" s="47"/>
      <c r="F85" s="39"/>
    </row>
    <row r="86" spans="2:7" x14ac:dyDescent="0.2">
      <c r="E86" s="47"/>
      <c r="F86" s="39"/>
    </row>
    <row r="87" spans="2:7" ht="3" customHeight="1" x14ac:dyDescent="0.2">
      <c r="B87" s="6"/>
      <c r="C87" s="3"/>
      <c r="D87" s="4"/>
      <c r="E87" s="46"/>
      <c r="F87" s="38"/>
      <c r="G87" s="6"/>
    </row>
    <row r="88" spans="2:7" x14ac:dyDescent="0.2">
      <c r="B88" s="6"/>
      <c r="C88"/>
      <c r="D88" s="7" t="s">
        <v>8</v>
      </c>
      <c r="E88" s="47"/>
      <c r="F88" s="23">
        <f>AssessmentDate</f>
        <v>42117</v>
      </c>
      <c r="G88" s="6"/>
    </row>
    <row r="89" spans="2:7" ht="3" customHeight="1" x14ac:dyDescent="0.2">
      <c r="B89" s="6"/>
      <c r="C89" s="3"/>
      <c r="D89" s="4"/>
      <c r="E89" s="46"/>
      <c r="F89" s="38"/>
      <c r="G89" s="6"/>
    </row>
    <row r="90" spans="2:7" ht="99.95" customHeight="1" x14ac:dyDescent="0.2">
      <c r="B90" s="6"/>
      <c r="C90" s="24">
        <v>7</v>
      </c>
      <c r="D90" s="25" t="s">
        <v>66</v>
      </c>
      <c r="E90" s="43" t="str">
        <f>Operations!DS1</f>
        <v/>
      </c>
      <c r="F90" s="35" t="str">
        <f>BD!C77</f>
        <v>7. To what extent do you feel that your department is prepared to successfully participate in the Baldrige Excellence Framework Award Programs?</v>
      </c>
      <c r="G90" s="6"/>
    </row>
    <row r="91" spans="2:7" ht="65.099999999999994" customHeight="1" x14ac:dyDescent="0.2">
      <c r="B91" s="6"/>
      <c r="C91" s="26"/>
      <c r="D91" s="25" t="s">
        <v>31</v>
      </c>
      <c r="E91" s="27"/>
      <c r="F91" s="36" t="s">
        <v>9</v>
      </c>
      <c r="G91" s="6"/>
    </row>
    <row r="92" spans="2:7" ht="65.099999999999994" customHeight="1" x14ac:dyDescent="0.2">
      <c r="B92" s="6"/>
      <c r="C92" s="26"/>
      <c r="D92" s="25" t="s">
        <v>70</v>
      </c>
      <c r="E92" s="27"/>
      <c r="F92" s="36" t="s">
        <v>10</v>
      </c>
      <c r="G92" s="6"/>
    </row>
    <row r="93" spans="2:7" ht="80.099999999999994" customHeight="1" x14ac:dyDescent="0.2">
      <c r="B93" s="6"/>
      <c r="C93" s="26"/>
      <c r="D93" s="22" t="s">
        <v>3</v>
      </c>
      <c r="E93" s="27"/>
      <c r="F93" s="36" t="s">
        <v>11</v>
      </c>
      <c r="G93" s="6"/>
    </row>
    <row r="94" spans="2:7" ht="39.950000000000003" customHeight="1" x14ac:dyDescent="0.2">
      <c r="B94" s="6"/>
      <c r="C94" s="26"/>
      <c r="D94" s="25" t="s">
        <v>4</v>
      </c>
      <c r="E94" s="27"/>
      <c r="F94" s="36" t="s">
        <v>26</v>
      </c>
      <c r="G94" s="6"/>
    </row>
    <row r="95" spans="2:7" ht="20.100000000000001" customHeight="1" x14ac:dyDescent="0.2">
      <c r="B95" s="6"/>
      <c r="C95" s="26"/>
      <c r="D95" s="25" t="s">
        <v>5</v>
      </c>
      <c r="E95" s="27"/>
      <c r="F95" s="41"/>
      <c r="G95" s="6"/>
    </row>
    <row r="96" spans="2:7" ht="20.100000000000001" customHeight="1" x14ac:dyDescent="0.2">
      <c r="B96" s="6"/>
      <c r="C96" s="26"/>
      <c r="D96" s="25" t="s">
        <v>7</v>
      </c>
      <c r="E96" s="27"/>
      <c r="F96" s="40"/>
      <c r="G96" s="6"/>
    </row>
    <row r="97" spans="2:7" ht="20.100000000000001" customHeight="1" x14ac:dyDescent="0.2">
      <c r="B97" s="6"/>
      <c r="C97" s="26"/>
      <c r="D97" s="25" t="s">
        <v>6</v>
      </c>
      <c r="E97" s="27"/>
      <c r="F97" s="41"/>
      <c r="G97" s="6"/>
    </row>
    <row r="98" spans="2:7" ht="3" customHeight="1" x14ac:dyDescent="0.2">
      <c r="B98" s="6"/>
      <c r="C98" s="3"/>
      <c r="D98" s="4"/>
      <c r="E98" s="44"/>
      <c r="F98" s="38"/>
      <c r="G98" s="6"/>
    </row>
    <row r="99" spans="2:7" x14ac:dyDescent="0.2">
      <c r="E99" s="47"/>
      <c r="F99" s="39"/>
    </row>
    <row r="100" spans="2:7" x14ac:dyDescent="0.2">
      <c r="E100" s="47"/>
      <c r="F100" s="39"/>
    </row>
    <row r="101" spans="2:7" ht="3" customHeight="1" x14ac:dyDescent="0.2">
      <c r="B101" s="6"/>
      <c r="C101" s="3"/>
      <c r="D101" s="4"/>
      <c r="E101" s="46"/>
      <c r="F101" s="38"/>
      <c r="G101" s="6"/>
    </row>
    <row r="102" spans="2:7" x14ac:dyDescent="0.2">
      <c r="B102" s="6"/>
      <c r="C102"/>
      <c r="D102" s="7" t="s">
        <v>8</v>
      </c>
      <c r="E102" s="47"/>
      <c r="F102" s="23">
        <f>AssessmentDate</f>
        <v>42117</v>
      </c>
      <c r="G102" s="6"/>
    </row>
    <row r="103" spans="2:7" ht="3" customHeight="1" x14ac:dyDescent="0.2">
      <c r="B103" s="6"/>
      <c r="C103" s="3"/>
      <c r="D103" s="4"/>
      <c r="E103" s="46"/>
      <c r="F103" s="38"/>
      <c r="G103" s="6"/>
    </row>
    <row r="104" spans="2:7" ht="99.95" customHeight="1" x14ac:dyDescent="0.2">
      <c r="B104" s="6"/>
      <c r="C104" s="24">
        <v>8</v>
      </c>
      <c r="D104" s="25" t="s">
        <v>66</v>
      </c>
      <c r="E104" s="43" t="str">
        <f>Operations!DV1</f>
        <v/>
      </c>
      <c r="F104" s="35" t="str">
        <f>BD!C78</f>
        <v>8 To what extent do you feel that your department is engaged in continuous improvement or quality-related initiatives that help measure and improve the products and services you provide or contribute to?</v>
      </c>
      <c r="G104" s="6"/>
    </row>
    <row r="105" spans="2:7" ht="65.099999999999994" customHeight="1" x14ac:dyDescent="0.2">
      <c r="B105" s="6"/>
      <c r="C105" s="26"/>
      <c r="D105" s="25" t="s">
        <v>31</v>
      </c>
      <c r="E105" s="27"/>
      <c r="F105" s="36" t="s">
        <v>9</v>
      </c>
      <c r="G105" s="6"/>
    </row>
    <row r="106" spans="2:7" ht="65.099999999999994" customHeight="1" x14ac:dyDescent="0.2">
      <c r="B106" s="6"/>
      <c r="C106" s="26"/>
      <c r="D106" s="25" t="s">
        <v>70</v>
      </c>
      <c r="E106" s="27"/>
      <c r="F106" s="36" t="s">
        <v>10</v>
      </c>
      <c r="G106" s="6"/>
    </row>
    <row r="107" spans="2:7" ht="80.099999999999994" customHeight="1" x14ac:dyDescent="0.2">
      <c r="B107" s="6"/>
      <c r="C107" s="26"/>
      <c r="D107" s="22" t="s">
        <v>3</v>
      </c>
      <c r="E107" s="27"/>
      <c r="F107" s="36" t="s">
        <v>11</v>
      </c>
      <c r="G107" s="6"/>
    </row>
    <row r="108" spans="2:7" ht="39.950000000000003" customHeight="1" x14ac:dyDescent="0.2">
      <c r="B108" s="6"/>
      <c r="C108" s="26"/>
      <c r="D108" s="25" t="s">
        <v>4</v>
      </c>
      <c r="E108" s="27"/>
      <c r="F108" s="36" t="s">
        <v>26</v>
      </c>
      <c r="G108" s="6"/>
    </row>
    <row r="109" spans="2:7" ht="20.100000000000001" customHeight="1" x14ac:dyDescent="0.2">
      <c r="B109" s="6"/>
      <c r="C109" s="26"/>
      <c r="D109" s="25" t="s">
        <v>5</v>
      </c>
      <c r="E109" s="27"/>
      <c r="F109" s="41"/>
      <c r="G109" s="6"/>
    </row>
    <row r="110" spans="2:7" ht="20.100000000000001" customHeight="1" x14ac:dyDescent="0.2">
      <c r="B110" s="6"/>
      <c r="C110" s="26"/>
      <c r="D110" s="25" t="s">
        <v>7</v>
      </c>
      <c r="E110" s="27"/>
      <c r="F110" s="40"/>
      <c r="G110" s="6"/>
    </row>
    <row r="111" spans="2:7" ht="20.100000000000001" customHeight="1" x14ac:dyDescent="0.2">
      <c r="B111" s="6"/>
      <c r="C111" s="26"/>
      <c r="D111" s="25" t="s">
        <v>6</v>
      </c>
      <c r="E111" s="27"/>
      <c r="F111" s="41"/>
      <c r="G111" s="6"/>
    </row>
    <row r="112" spans="2:7" ht="3" customHeight="1" x14ac:dyDescent="0.2">
      <c r="B112" s="6"/>
      <c r="C112" s="3"/>
      <c r="D112" s="4"/>
      <c r="E112" s="44"/>
      <c r="F112" s="38"/>
      <c r="G112" s="6"/>
    </row>
    <row r="113" spans="2:7" x14ac:dyDescent="0.2">
      <c r="E113" s="47"/>
      <c r="F113" s="39"/>
    </row>
    <row r="114" spans="2:7" x14ac:dyDescent="0.2">
      <c r="E114" s="47"/>
      <c r="F114" s="39"/>
    </row>
    <row r="115" spans="2:7" ht="3" customHeight="1" x14ac:dyDescent="0.2">
      <c r="B115" s="6"/>
      <c r="C115" s="3"/>
      <c r="D115" s="4"/>
      <c r="E115" s="46"/>
      <c r="F115" s="38"/>
      <c r="G115" s="6"/>
    </row>
    <row r="116" spans="2:7" x14ac:dyDescent="0.2">
      <c r="B116" s="6"/>
      <c r="C116"/>
      <c r="D116" s="7" t="s">
        <v>8</v>
      </c>
      <c r="E116" s="47"/>
      <c r="F116" s="23">
        <f>AssessmentDate</f>
        <v>42117</v>
      </c>
      <c r="G116" s="6"/>
    </row>
    <row r="117" spans="2:7" ht="3" customHeight="1" x14ac:dyDescent="0.2">
      <c r="B117" s="6"/>
      <c r="C117" s="3"/>
      <c r="D117" s="4"/>
      <c r="E117" s="46"/>
      <c r="F117" s="38"/>
      <c r="G117" s="6"/>
    </row>
    <row r="118" spans="2:7" ht="99.95" customHeight="1" x14ac:dyDescent="0.2">
      <c r="B118" s="6"/>
      <c r="C118" s="24">
        <v>9</v>
      </c>
      <c r="D118" s="25" t="s">
        <v>66</v>
      </c>
      <c r="E118" s="43" t="str">
        <f>Operations!DY1</f>
        <v/>
      </c>
      <c r="F118" s="35" t="str">
        <f>BD!C79</f>
        <v>9. To what extent do you feel that your department's personnel and processes positively contribute to accomplishment of high performance and customer service?</v>
      </c>
      <c r="G118" s="6"/>
    </row>
    <row r="119" spans="2:7" ht="65.099999999999994" customHeight="1" x14ac:dyDescent="0.2">
      <c r="B119" s="6"/>
      <c r="C119" s="26"/>
      <c r="D119" s="25" t="s">
        <v>31</v>
      </c>
      <c r="E119" s="27"/>
      <c r="F119" s="36" t="s">
        <v>9</v>
      </c>
      <c r="G119" s="6"/>
    </row>
    <row r="120" spans="2:7" ht="65.099999999999994" customHeight="1" x14ac:dyDescent="0.2">
      <c r="B120" s="6"/>
      <c r="C120" s="26"/>
      <c r="D120" s="25" t="s">
        <v>70</v>
      </c>
      <c r="E120" s="27"/>
      <c r="F120" s="36" t="s">
        <v>10</v>
      </c>
      <c r="G120" s="6"/>
    </row>
    <row r="121" spans="2:7" ht="80.099999999999994" customHeight="1" x14ac:dyDescent="0.2">
      <c r="B121" s="6"/>
      <c r="C121" s="26"/>
      <c r="D121" s="22" t="s">
        <v>3</v>
      </c>
      <c r="E121" s="27"/>
      <c r="F121" s="36" t="s">
        <v>11</v>
      </c>
      <c r="G121" s="6"/>
    </row>
    <row r="122" spans="2:7" ht="39.950000000000003" customHeight="1" x14ac:dyDescent="0.2">
      <c r="B122" s="6"/>
      <c r="C122" s="26"/>
      <c r="D122" s="25" t="s">
        <v>4</v>
      </c>
      <c r="E122" s="27"/>
      <c r="F122" s="36" t="s">
        <v>26</v>
      </c>
      <c r="G122" s="6"/>
    </row>
    <row r="123" spans="2:7" ht="20.100000000000001" customHeight="1" x14ac:dyDescent="0.2">
      <c r="B123" s="6"/>
      <c r="C123" s="26"/>
      <c r="D123" s="25" t="s">
        <v>5</v>
      </c>
      <c r="E123" s="27"/>
      <c r="F123" s="41"/>
      <c r="G123" s="6"/>
    </row>
    <row r="124" spans="2:7" ht="20.100000000000001" customHeight="1" x14ac:dyDescent="0.2">
      <c r="B124" s="6"/>
      <c r="C124" s="26"/>
      <c r="D124" s="25" t="s">
        <v>7</v>
      </c>
      <c r="E124" s="27"/>
      <c r="F124" s="40"/>
      <c r="G124" s="6"/>
    </row>
    <row r="125" spans="2:7" ht="20.100000000000001" customHeight="1" x14ac:dyDescent="0.2">
      <c r="B125" s="6"/>
      <c r="C125" s="26"/>
      <c r="D125" s="25" t="s">
        <v>6</v>
      </c>
      <c r="E125" s="27"/>
      <c r="F125" s="41"/>
      <c r="G125" s="6"/>
    </row>
    <row r="126" spans="2:7" ht="3" customHeight="1" x14ac:dyDescent="0.2">
      <c r="B126" s="6"/>
      <c r="C126" s="3"/>
      <c r="D126" s="4"/>
      <c r="E126" s="44"/>
      <c r="F126" s="38"/>
      <c r="G126" s="6"/>
    </row>
    <row r="127" spans="2:7" x14ac:dyDescent="0.2">
      <c r="E127" s="47"/>
      <c r="F127" s="39"/>
    </row>
    <row r="128" spans="2:7" x14ac:dyDescent="0.2">
      <c r="E128" s="47"/>
      <c r="F128" s="39"/>
    </row>
    <row r="129" spans="2:7" ht="3" customHeight="1" x14ac:dyDescent="0.2">
      <c r="B129" s="6"/>
      <c r="C129" s="3"/>
      <c r="D129" s="4"/>
      <c r="E129" s="46"/>
      <c r="F129" s="38"/>
      <c r="G129" s="6"/>
    </row>
    <row r="130" spans="2:7" x14ac:dyDescent="0.2">
      <c r="B130" s="6"/>
      <c r="C130"/>
      <c r="D130" s="7" t="s">
        <v>8</v>
      </c>
      <c r="E130" s="47"/>
      <c r="F130" s="23">
        <f>AssessmentDate</f>
        <v>42117</v>
      </c>
      <c r="G130" s="6"/>
    </row>
    <row r="131" spans="2:7" ht="3" customHeight="1" x14ac:dyDescent="0.2">
      <c r="B131" s="6"/>
      <c r="C131" s="3"/>
      <c r="D131" s="4"/>
      <c r="E131" s="46"/>
      <c r="F131" s="38"/>
      <c r="G131" s="6"/>
    </row>
    <row r="132" spans="2:7" ht="99.95" customHeight="1" x14ac:dyDescent="0.2">
      <c r="B132" s="6"/>
      <c r="C132" s="24">
        <v>10</v>
      </c>
      <c r="D132" s="25" t="s">
        <v>66</v>
      </c>
      <c r="E132" s="43" t="str">
        <f>Operations!EB1</f>
        <v/>
      </c>
      <c r="F132" s="35" t="str">
        <f>BD!C80</f>
        <v>10. To what extent do you feel that your department regularly contributes innovative ideas and suggestions for department and organization improvement?</v>
      </c>
      <c r="G132" s="6"/>
    </row>
    <row r="133" spans="2:7" ht="65.099999999999994" customHeight="1" x14ac:dyDescent="0.2">
      <c r="B133" s="6"/>
      <c r="C133" s="26"/>
      <c r="D133" s="25" t="s">
        <v>31</v>
      </c>
      <c r="E133" s="27"/>
      <c r="F133" s="36" t="s">
        <v>9</v>
      </c>
      <c r="G133" s="6"/>
    </row>
    <row r="134" spans="2:7" ht="65.099999999999994" customHeight="1" x14ac:dyDescent="0.2">
      <c r="B134" s="6"/>
      <c r="C134" s="26"/>
      <c r="D134" s="25" t="s">
        <v>70</v>
      </c>
      <c r="E134" s="27"/>
      <c r="F134" s="36" t="s">
        <v>10</v>
      </c>
      <c r="G134" s="6"/>
    </row>
    <row r="135" spans="2:7" ht="80.099999999999994" customHeight="1" x14ac:dyDescent="0.2">
      <c r="B135" s="6"/>
      <c r="C135" s="26"/>
      <c r="D135" s="22" t="s">
        <v>3</v>
      </c>
      <c r="E135" s="27"/>
      <c r="F135" s="36" t="s">
        <v>11</v>
      </c>
      <c r="G135" s="6"/>
    </row>
    <row r="136" spans="2:7" ht="39.950000000000003" customHeight="1" x14ac:dyDescent="0.2">
      <c r="B136" s="6"/>
      <c r="C136" s="26"/>
      <c r="D136" s="25" t="s">
        <v>4</v>
      </c>
      <c r="E136" s="27"/>
      <c r="F136" s="36" t="s">
        <v>26</v>
      </c>
      <c r="G136" s="6"/>
    </row>
    <row r="137" spans="2:7" ht="20.100000000000001" customHeight="1" x14ac:dyDescent="0.2">
      <c r="B137" s="6"/>
      <c r="C137" s="26"/>
      <c r="D137" s="25" t="s">
        <v>5</v>
      </c>
      <c r="E137" s="27"/>
      <c r="F137" s="41"/>
      <c r="G137" s="6"/>
    </row>
    <row r="138" spans="2:7" ht="20.100000000000001" customHeight="1" x14ac:dyDescent="0.2">
      <c r="B138" s="6"/>
      <c r="C138" s="26"/>
      <c r="D138" s="25" t="s">
        <v>7</v>
      </c>
      <c r="E138" s="27"/>
      <c r="F138" s="40"/>
      <c r="G138" s="6"/>
    </row>
    <row r="139" spans="2:7" ht="20.100000000000001" customHeight="1" x14ac:dyDescent="0.2">
      <c r="B139" s="6"/>
      <c r="C139" s="26"/>
      <c r="D139" s="25" t="s">
        <v>6</v>
      </c>
      <c r="E139" s="27"/>
      <c r="F139" s="41"/>
      <c r="G139" s="6"/>
    </row>
    <row r="140" spans="2:7" ht="3" customHeight="1" x14ac:dyDescent="0.2">
      <c r="B140" s="6"/>
      <c r="C140" s="3"/>
      <c r="D140" s="4"/>
      <c r="E140" s="44"/>
      <c r="F140" s="4"/>
      <c r="G140" s="6"/>
    </row>
  </sheetData>
  <sheetProtection password="A5A0" sheet="1"/>
  <phoneticPr fontId="0" type="noConversion"/>
  <conditionalFormatting sqref="E1">
    <cfRule type="cellIs" dxfId="53" priority="1" stopIfTrue="1" operator="between">
      <formula>4</formula>
      <formula>5</formula>
    </cfRule>
    <cfRule type="cellIs" dxfId="52" priority="2" stopIfTrue="1" operator="between">
      <formula>2</formula>
      <formula>3.9999999999</formula>
    </cfRule>
    <cfRule type="cellIs" dxfId="51" priority="3" stopIfTrue="1" operator="between">
      <formula>1</formula>
      <formula>1.9999999999</formula>
    </cfRule>
  </conditionalFormatting>
  <conditionalFormatting sqref="E6 E132 E20 E34 E48 E62 E76 E90 E104 E118">
    <cfRule type="cellIs" dxfId="50" priority="4" stopIfTrue="1" operator="between">
      <formula>4</formula>
      <formula>5</formula>
    </cfRule>
    <cfRule type="cellIs" dxfId="49" priority="5" stopIfTrue="1" operator="between">
      <formula>2</formula>
      <formula>3.9999999999</formula>
    </cfRule>
    <cfRule type="cellIs" dxfId="48" priority="6" stopIfTrue="1" operator="between">
      <formula>0.0000000001</formula>
      <formula>1.9999999999</formula>
    </cfRule>
  </conditionalFormatting>
  <dataValidations count="6">
    <dataValidation type="date" allowBlank="1" showInputMessage="1" showErrorMessage="1" errorTitle="Date Field" error="Input date; example: 15-Jan-06" promptTitle="Input Date (example: 15-Mar-06)" sqref="F125 F137 F139 F109 F95 F97 F81 F83 F67 F69 F53 F55 F39 F41 F25 F27 F11 F13 F123 F111" xr:uid="{00000000-0002-0000-0B00-000000000000}">
      <formula1>38718</formula1>
      <formula2>44196</formula2>
    </dataValidation>
    <dataValidation type="decimal" allowBlank="1" showInputMessage="1" showErrorMessage="1" errorTitle="Percent Field (fraction of %)" error="Input as a fraction of percent (.25 = 25%)" promptTitle="Percent Field" sqref="F124 F138 F96 F82 F68 F54 F40 F26 F12 F110" xr:uid="{00000000-0002-0000-0B00-000001000000}">
      <formula1>0</formula1>
      <formula2>1</formula2>
    </dataValidation>
    <dataValidation type="textLength" allowBlank="1" showInputMessage="1" showErrorMessage="1" error="Text entry too long to view or print (press Retry, not Cancel)" sqref="F133:F134 F7:F8 F119:F120 F105:F106 F91:F92 F77:F78 F63:F64 F49:F50 F35:F36 F21:F22" xr:uid="{00000000-0002-0000-0B00-000002000000}">
      <formula1>0</formula1>
      <formula2>400</formula2>
    </dataValidation>
    <dataValidation type="textLength" allowBlank="1" showInputMessage="1" showErrorMessage="1" error="Text entry too long to view or print (press Retry, not Cancel)" sqref="F10 F136 F122 F108 F94 F80 F66 F52 F38 F24" xr:uid="{00000000-0002-0000-0B00-000003000000}">
      <formula1>0</formula1>
      <formula2>240</formula2>
    </dataValidation>
    <dataValidation type="textLength" allowBlank="1" showInputMessage="1" showErrorMessage="1" error="Text entry too long to view or print (press Retry, not Cancel)" sqref="F9 F135 F121 F107 F93 F79 F65 F51 F37 F23" xr:uid="{00000000-0002-0000-0B00-000004000000}">
      <formula1>0</formula1>
      <formula2>490</formula2>
    </dataValidation>
    <dataValidation type="decimal" allowBlank="1" showInputMessage="1" showErrorMessage="1" error="Please input a decimal between 1 and 5" sqref="E6 E132 E104 E90 E76 E62 E48 E34 E20 E118" xr:uid="{00000000-0002-0000-0B00-000005000000}">
      <formula1>1</formula1>
      <formula2>5</formula2>
    </dataValidation>
  </dataValidations>
  <hyperlinks>
    <hyperlink ref="D141" location="top08" display="Go to top of this worksheet" xr:uid="{00000000-0004-0000-0B00-000000000000}"/>
  </hyperlinks>
  <pageMargins left="0.13" right="0.47" top="1" bottom="1" header="0.5" footer="0.5"/>
  <pageSetup orientation="landscape" horizontalDpi="4294967293" verticalDpi="0" r:id="rId1"/>
  <headerFooter alignWithMargins="0">
    <oddHeader>&amp;F</oddHeader>
    <oddFooter>&amp;CCopyright (c) 2005 AfCI Inc. All Rights Reserved&amp;RPage &amp;P of &amp;N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1:G140"/>
  <sheetViews>
    <sheetView showGridLines="0" showRowColHeaders="0" zoomScaleNormal="100" workbookViewId="0">
      <pane xSplit="3" ySplit="1" topLeftCell="D2" activePane="bottomRight" state="frozen"/>
      <selection pane="topRight" activeCell="D1" sqref="D1"/>
      <selection pane="bottomLeft" activeCell="A2" sqref="A2"/>
      <selection pane="bottomRight" activeCell="F6" sqref="F6"/>
    </sheetView>
  </sheetViews>
  <sheetFormatPr defaultRowHeight="12.75" x14ac:dyDescent="0.2"/>
  <cols>
    <col min="1" max="1" width="2.7109375" customWidth="1"/>
    <col min="2" max="2" width="0.85546875" customWidth="1"/>
    <col min="3" max="3" width="4.42578125" style="1" customWidth="1"/>
    <col min="4" max="4" width="34.5703125" customWidth="1"/>
    <col min="5" max="5" width="6" style="2" customWidth="1"/>
    <col min="6" max="6" width="84.85546875" customWidth="1"/>
    <col min="7" max="7" width="0.85546875" customWidth="1"/>
    <col min="8" max="8" width="8.7109375" customWidth="1"/>
    <col min="9" max="9" width="3.42578125" customWidth="1"/>
    <col min="10" max="10" width="0.85546875" customWidth="1"/>
    <col min="11" max="11" width="10.7109375" customWidth="1"/>
    <col min="12" max="12" width="0.85546875" customWidth="1"/>
  </cols>
  <sheetData>
    <row r="1" spans="2:7" x14ac:dyDescent="0.2">
      <c r="C1"/>
      <c r="D1" t="s">
        <v>65</v>
      </c>
      <c r="E1" s="28" t="str">
        <f>IF(ISERROR(AVERAGE(E6,E20,E34,E48,E62,E76,E90,E104,E118,E132)),"",AVERAGE(E6,E20,E34,E48,E62,E76,E90,E104,E118,E132))</f>
        <v/>
      </c>
      <c r="F1" s="30" t="str">
        <f>Dashboard!F20</f>
        <v>Customer Satisfaction/Value</v>
      </c>
    </row>
    <row r="2" spans="2:7" x14ac:dyDescent="0.2">
      <c r="C2"/>
    </row>
    <row r="3" spans="2:7" ht="3" customHeight="1" x14ac:dyDescent="0.2">
      <c r="B3" s="6"/>
      <c r="C3" s="3"/>
      <c r="D3" s="4"/>
      <c r="E3" s="5"/>
      <c r="F3" s="4"/>
      <c r="G3" s="6"/>
    </row>
    <row r="4" spans="2:7" x14ac:dyDescent="0.2">
      <c r="B4" s="6"/>
      <c r="C4"/>
      <c r="D4" s="7" t="s">
        <v>8</v>
      </c>
      <c r="F4" s="23">
        <f>AssessmentDate</f>
        <v>42117</v>
      </c>
      <c r="G4" s="6"/>
    </row>
    <row r="5" spans="2:7" ht="3" customHeight="1" x14ac:dyDescent="0.2">
      <c r="B5" s="6"/>
      <c r="C5" s="3"/>
      <c r="D5" s="4"/>
      <c r="E5" s="5"/>
      <c r="F5" s="4"/>
      <c r="G5" s="6"/>
    </row>
    <row r="6" spans="2:7" ht="99.95" customHeight="1" x14ac:dyDescent="0.2">
      <c r="B6" s="6"/>
      <c r="C6" s="24">
        <v>1</v>
      </c>
      <c r="D6" s="25" t="s">
        <v>66</v>
      </c>
      <c r="E6" s="43" t="str">
        <f>Customers!O1</f>
        <v/>
      </c>
      <c r="F6" s="35" t="str">
        <f>BD!C81</f>
        <v>1. To what extent are our customers (including participants or end users) satisfied with the delivered programs, products and services we provide to them?</v>
      </c>
      <c r="G6" s="6"/>
    </row>
    <row r="7" spans="2:7" ht="65.099999999999994" customHeight="1" x14ac:dyDescent="0.2">
      <c r="B7" s="6"/>
      <c r="C7" s="26"/>
      <c r="D7" s="25" t="s">
        <v>31</v>
      </c>
      <c r="E7" s="27"/>
      <c r="F7" s="36" t="s">
        <v>9</v>
      </c>
      <c r="G7" s="6"/>
    </row>
    <row r="8" spans="2:7" ht="65.099999999999994" customHeight="1" x14ac:dyDescent="0.2">
      <c r="B8" s="6"/>
      <c r="C8" s="26"/>
      <c r="D8" s="25" t="s">
        <v>70</v>
      </c>
      <c r="E8" s="27"/>
      <c r="F8" s="36" t="s">
        <v>10</v>
      </c>
      <c r="G8" s="6"/>
    </row>
    <row r="9" spans="2:7" ht="80.099999999999994" customHeight="1" x14ac:dyDescent="0.2">
      <c r="B9" s="6"/>
      <c r="C9" s="26"/>
      <c r="D9" s="22" t="s">
        <v>3</v>
      </c>
      <c r="E9" s="27"/>
      <c r="F9" s="36" t="s">
        <v>11</v>
      </c>
      <c r="G9" s="6"/>
    </row>
    <row r="10" spans="2:7" ht="39.950000000000003" customHeight="1" x14ac:dyDescent="0.2">
      <c r="B10" s="6"/>
      <c r="C10" s="26"/>
      <c r="D10" s="25" t="s">
        <v>4</v>
      </c>
      <c r="E10" s="27"/>
      <c r="F10" s="36" t="s">
        <v>26</v>
      </c>
      <c r="G10" s="6"/>
    </row>
    <row r="11" spans="2:7" ht="20.100000000000001" customHeight="1" x14ac:dyDescent="0.2">
      <c r="B11" s="6"/>
      <c r="C11" s="26"/>
      <c r="D11" s="25" t="s">
        <v>5</v>
      </c>
      <c r="E11" s="27"/>
      <c r="F11" s="41"/>
      <c r="G11" s="6"/>
    </row>
    <row r="12" spans="2:7" ht="20.100000000000001" customHeight="1" x14ac:dyDescent="0.2">
      <c r="B12" s="6"/>
      <c r="C12" s="26"/>
      <c r="D12" s="25" t="s">
        <v>7</v>
      </c>
      <c r="E12" s="27"/>
      <c r="F12" s="40"/>
      <c r="G12" s="6"/>
    </row>
    <row r="13" spans="2:7" ht="20.100000000000001" customHeight="1" x14ac:dyDescent="0.2">
      <c r="B13" s="6"/>
      <c r="C13" s="26"/>
      <c r="D13" s="25" t="s">
        <v>6</v>
      </c>
      <c r="E13" s="27"/>
      <c r="F13" s="41"/>
      <c r="G13" s="6"/>
    </row>
    <row r="14" spans="2:7" ht="3" customHeight="1" x14ac:dyDescent="0.2">
      <c r="B14" s="6"/>
      <c r="C14" s="3"/>
      <c r="D14" s="4"/>
      <c r="E14" s="44"/>
      <c r="F14" s="38"/>
      <c r="G14" s="6"/>
    </row>
    <row r="15" spans="2:7" x14ac:dyDescent="0.2">
      <c r="D15" s="7"/>
      <c r="E15" s="45"/>
      <c r="F15" s="39"/>
    </row>
    <row r="16" spans="2:7" x14ac:dyDescent="0.2">
      <c r="D16" s="7"/>
      <c r="E16" s="45"/>
      <c r="F16" s="39"/>
    </row>
    <row r="17" spans="2:7" ht="3" customHeight="1" x14ac:dyDescent="0.2">
      <c r="B17" s="6"/>
      <c r="C17" s="3"/>
      <c r="D17" s="4"/>
      <c r="E17" s="46"/>
      <c r="F17" s="38"/>
      <c r="G17" s="6"/>
    </row>
    <row r="18" spans="2:7" x14ac:dyDescent="0.2">
      <c r="B18" s="6"/>
      <c r="C18"/>
      <c r="D18" s="7" t="s">
        <v>8</v>
      </c>
      <c r="E18" s="47"/>
      <c r="F18" s="23">
        <f>AssessmentDate</f>
        <v>42117</v>
      </c>
      <c r="G18" s="6"/>
    </row>
    <row r="19" spans="2:7" ht="3" customHeight="1" x14ac:dyDescent="0.2">
      <c r="B19" s="6"/>
      <c r="C19" s="3"/>
      <c r="D19" s="4"/>
      <c r="E19" s="46"/>
      <c r="F19" s="38"/>
      <c r="G19" s="6"/>
    </row>
    <row r="20" spans="2:7" ht="99.95" customHeight="1" x14ac:dyDescent="0.2">
      <c r="B20" s="6"/>
      <c r="C20" s="24">
        <v>2</v>
      </c>
      <c r="D20" s="25" t="s">
        <v>66</v>
      </c>
      <c r="E20" s="43" t="str">
        <f>Customers!R1</f>
        <v/>
      </c>
      <c r="F20" s="35" t="str">
        <f>BD!C82</f>
        <v>2. To what extent do we measure our customers (including participants or end users) satisfaction and perceived value of our programs, products and services?</v>
      </c>
      <c r="G20" s="6"/>
    </row>
    <row r="21" spans="2:7" ht="65.099999999999994" customHeight="1" x14ac:dyDescent="0.2">
      <c r="B21" s="6"/>
      <c r="C21" s="26"/>
      <c r="D21" s="25" t="s">
        <v>31</v>
      </c>
      <c r="E21" s="27"/>
      <c r="F21" s="36" t="s">
        <v>9</v>
      </c>
      <c r="G21" s="6"/>
    </row>
    <row r="22" spans="2:7" ht="65.099999999999994" customHeight="1" x14ac:dyDescent="0.2">
      <c r="B22" s="6"/>
      <c r="C22" s="26"/>
      <c r="D22" s="25" t="s">
        <v>70</v>
      </c>
      <c r="E22" s="27"/>
      <c r="F22" s="36" t="s">
        <v>10</v>
      </c>
      <c r="G22" s="6"/>
    </row>
    <row r="23" spans="2:7" ht="80.099999999999994" customHeight="1" x14ac:dyDescent="0.2">
      <c r="B23" s="6"/>
      <c r="C23" s="26"/>
      <c r="D23" s="22" t="s">
        <v>3</v>
      </c>
      <c r="E23" s="27"/>
      <c r="F23" s="36" t="s">
        <v>11</v>
      </c>
      <c r="G23" s="6"/>
    </row>
    <row r="24" spans="2:7" ht="39.950000000000003" customHeight="1" x14ac:dyDescent="0.2">
      <c r="B24" s="6"/>
      <c r="C24" s="26"/>
      <c r="D24" s="25" t="s">
        <v>4</v>
      </c>
      <c r="E24" s="27"/>
      <c r="F24" s="36" t="s">
        <v>26</v>
      </c>
      <c r="G24" s="6"/>
    </row>
    <row r="25" spans="2:7" ht="20.100000000000001" customHeight="1" x14ac:dyDescent="0.2">
      <c r="B25" s="6"/>
      <c r="C25" s="26"/>
      <c r="D25" s="25" t="s">
        <v>5</v>
      </c>
      <c r="E25" s="27"/>
      <c r="F25" s="41"/>
      <c r="G25" s="6"/>
    </row>
    <row r="26" spans="2:7" ht="20.100000000000001" customHeight="1" x14ac:dyDescent="0.2">
      <c r="B26" s="6"/>
      <c r="C26" s="26"/>
      <c r="D26" s="25" t="s">
        <v>7</v>
      </c>
      <c r="E26" s="27"/>
      <c r="F26" s="40"/>
      <c r="G26" s="6"/>
    </row>
    <row r="27" spans="2:7" ht="20.100000000000001" customHeight="1" x14ac:dyDescent="0.2">
      <c r="B27" s="6"/>
      <c r="C27" s="26"/>
      <c r="D27" s="25" t="s">
        <v>6</v>
      </c>
      <c r="E27" s="27"/>
      <c r="F27" s="41"/>
      <c r="G27" s="6"/>
    </row>
    <row r="28" spans="2:7" ht="3" customHeight="1" x14ac:dyDescent="0.2">
      <c r="B28" s="6"/>
      <c r="C28" s="3"/>
      <c r="D28" s="4"/>
      <c r="E28" s="44"/>
      <c r="F28" s="38"/>
      <c r="G28" s="6"/>
    </row>
    <row r="29" spans="2:7" x14ac:dyDescent="0.2">
      <c r="E29" s="47"/>
      <c r="F29" s="39"/>
    </row>
    <row r="30" spans="2:7" x14ac:dyDescent="0.2">
      <c r="E30" s="47"/>
      <c r="F30" s="39"/>
    </row>
    <row r="31" spans="2:7" ht="3" customHeight="1" x14ac:dyDescent="0.2">
      <c r="B31" s="6"/>
      <c r="C31" s="3"/>
      <c r="D31" s="4"/>
      <c r="E31" s="46"/>
      <c r="F31" s="38"/>
      <c r="G31" s="6"/>
    </row>
    <row r="32" spans="2:7" x14ac:dyDescent="0.2">
      <c r="B32" s="6"/>
      <c r="C32"/>
      <c r="D32" s="7" t="s">
        <v>8</v>
      </c>
      <c r="E32" s="47"/>
      <c r="F32" s="23">
        <f>AssessmentDate</f>
        <v>42117</v>
      </c>
      <c r="G32" s="6"/>
    </row>
    <row r="33" spans="2:7" ht="3" customHeight="1" x14ac:dyDescent="0.2">
      <c r="B33" s="6"/>
      <c r="C33" s="3"/>
      <c r="D33" s="4"/>
      <c r="E33" s="46"/>
      <c r="F33" s="38"/>
      <c r="G33" s="6"/>
    </row>
    <row r="34" spans="2:7" ht="99.95" customHeight="1" x14ac:dyDescent="0.2">
      <c r="B34" s="6"/>
      <c r="C34" s="24">
        <v>3</v>
      </c>
      <c r="D34" s="25" t="s">
        <v>66</v>
      </c>
      <c r="E34" s="43" t="str">
        <f>Customers!U1</f>
        <v/>
      </c>
      <c r="F34" s="35" t="str">
        <f>BD!C83</f>
        <v>3. To what extent do our customers (including participants or end users) view our programs, products and services favorably or better than our key comparative organizations or other alternatives?</v>
      </c>
      <c r="G34" s="6"/>
    </row>
    <row r="35" spans="2:7" ht="65.099999999999994" customHeight="1" x14ac:dyDescent="0.2">
      <c r="B35" s="6"/>
      <c r="C35" s="26"/>
      <c r="D35" s="25" t="s">
        <v>31</v>
      </c>
      <c r="E35" s="27"/>
      <c r="F35" s="36" t="s">
        <v>9</v>
      </c>
      <c r="G35" s="6"/>
    </row>
    <row r="36" spans="2:7" ht="65.099999999999994" customHeight="1" x14ac:dyDescent="0.2">
      <c r="B36" s="6"/>
      <c r="C36" s="26"/>
      <c r="D36" s="25" t="s">
        <v>70</v>
      </c>
      <c r="E36" s="27"/>
      <c r="F36" s="36" t="s">
        <v>10</v>
      </c>
      <c r="G36" s="6"/>
    </row>
    <row r="37" spans="2:7" ht="80.099999999999994" customHeight="1" x14ac:dyDescent="0.2">
      <c r="B37" s="6"/>
      <c r="C37" s="26"/>
      <c r="D37" s="22" t="s">
        <v>3</v>
      </c>
      <c r="E37" s="27"/>
      <c r="F37" s="36" t="s">
        <v>11</v>
      </c>
      <c r="G37" s="6"/>
    </row>
    <row r="38" spans="2:7" ht="39.950000000000003" customHeight="1" x14ac:dyDescent="0.2">
      <c r="B38" s="6"/>
      <c r="C38" s="26"/>
      <c r="D38" s="25" t="s">
        <v>4</v>
      </c>
      <c r="E38" s="27"/>
      <c r="F38" s="36" t="s">
        <v>26</v>
      </c>
      <c r="G38" s="6"/>
    </row>
    <row r="39" spans="2:7" ht="20.100000000000001" customHeight="1" x14ac:dyDescent="0.2">
      <c r="B39" s="6"/>
      <c r="C39" s="26"/>
      <c r="D39" s="25" t="s">
        <v>5</v>
      </c>
      <c r="E39" s="27"/>
      <c r="F39" s="41"/>
      <c r="G39" s="6"/>
    </row>
    <row r="40" spans="2:7" ht="20.100000000000001" customHeight="1" x14ac:dyDescent="0.2">
      <c r="B40" s="6"/>
      <c r="C40" s="26"/>
      <c r="D40" s="25" t="s">
        <v>7</v>
      </c>
      <c r="E40" s="27"/>
      <c r="F40" s="40"/>
      <c r="G40" s="6"/>
    </row>
    <row r="41" spans="2:7" ht="20.100000000000001" customHeight="1" x14ac:dyDescent="0.2">
      <c r="B41" s="6"/>
      <c r="C41" s="26"/>
      <c r="D41" s="25" t="s">
        <v>6</v>
      </c>
      <c r="E41" s="27"/>
      <c r="F41" s="41"/>
      <c r="G41" s="6"/>
    </row>
    <row r="42" spans="2:7" ht="3" customHeight="1" x14ac:dyDescent="0.2">
      <c r="B42" s="6"/>
      <c r="C42" s="3"/>
      <c r="D42" s="4"/>
      <c r="E42" s="44"/>
      <c r="F42" s="38"/>
      <c r="G42" s="6"/>
    </row>
    <row r="43" spans="2:7" x14ac:dyDescent="0.2">
      <c r="E43" s="47"/>
      <c r="F43" s="39"/>
    </row>
    <row r="44" spans="2:7" x14ac:dyDescent="0.2">
      <c r="E44" s="47"/>
      <c r="F44" s="39"/>
    </row>
    <row r="45" spans="2:7" ht="3" customHeight="1" x14ac:dyDescent="0.2">
      <c r="B45" s="6"/>
      <c r="C45" s="3"/>
      <c r="D45" s="4"/>
      <c r="E45" s="46"/>
      <c r="F45" s="38"/>
      <c r="G45" s="6"/>
    </row>
    <row r="46" spans="2:7" x14ac:dyDescent="0.2">
      <c r="B46" s="6"/>
      <c r="C46"/>
      <c r="D46" s="7" t="s">
        <v>8</v>
      </c>
      <c r="E46" s="47"/>
      <c r="F46" s="23">
        <f>AssessmentDate</f>
        <v>42117</v>
      </c>
      <c r="G46" s="6"/>
    </row>
    <row r="47" spans="2:7" ht="3" customHeight="1" x14ac:dyDescent="0.2">
      <c r="B47" s="6"/>
      <c r="C47" s="3"/>
      <c r="D47" s="4"/>
      <c r="E47" s="46"/>
      <c r="F47" s="38"/>
      <c r="G47" s="6"/>
    </row>
    <row r="48" spans="2:7" ht="99.95" customHeight="1" x14ac:dyDescent="0.2">
      <c r="B48" s="6"/>
      <c r="C48" s="24">
        <v>4</v>
      </c>
      <c r="D48" s="25" t="s">
        <v>66</v>
      </c>
      <c r="E48" s="43" t="str">
        <f>Customers!X1</f>
        <v/>
      </c>
      <c r="F48" s="35" t="str">
        <f>BD!C84</f>
        <v>4. To what extent do our customers (including participants or end users) view our programs, products and services as available on time and when needed, as compared to our key comparative organizations or other alternatives?</v>
      </c>
      <c r="G48" s="6"/>
    </row>
    <row r="49" spans="2:7" ht="65.099999999999994" customHeight="1" x14ac:dyDescent="0.2">
      <c r="B49" s="6"/>
      <c r="C49" s="26"/>
      <c r="D49" s="25" t="s">
        <v>31</v>
      </c>
      <c r="E49" s="27"/>
      <c r="F49" s="36" t="s">
        <v>9</v>
      </c>
      <c r="G49" s="6"/>
    </row>
    <row r="50" spans="2:7" ht="65.099999999999994" customHeight="1" x14ac:dyDescent="0.2">
      <c r="B50" s="6"/>
      <c r="C50" s="26"/>
      <c r="D50" s="25" t="s">
        <v>70</v>
      </c>
      <c r="E50" s="27"/>
      <c r="F50" s="36" t="s">
        <v>10</v>
      </c>
      <c r="G50" s="6"/>
    </row>
    <row r="51" spans="2:7" ht="80.099999999999994" customHeight="1" x14ac:dyDescent="0.2">
      <c r="B51" s="6"/>
      <c r="C51" s="26"/>
      <c r="D51" s="22" t="s">
        <v>3</v>
      </c>
      <c r="E51" s="27"/>
      <c r="F51" s="36" t="s">
        <v>11</v>
      </c>
      <c r="G51" s="6"/>
    </row>
    <row r="52" spans="2:7" ht="39.950000000000003" customHeight="1" x14ac:dyDescent="0.2">
      <c r="B52" s="6"/>
      <c r="C52" s="26"/>
      <c r="D52" s="25" t="s">
        <v>4</v>
      </c>
      <c r="E52" s="27"/>
      <c r="F52" s="36" t="s">
        <v>26</v>
      </c>
      <c r="G52" s="6"/>
    </row>
    <row r="53" spans="2:7" ht="20.100000000000001" customHeight="1" x14ac:dyDescent="0.2">
      <c r="B53" s="6"/>
      <c r="C53" s="26"/>
      <c r="D53" s="25" t="s">
        <v>5</v>
      </c>
      <c r="E53" s="27"/>
      <c r="F53" s="41"/>
      <c r="G53" s="6"/>
    </row>
    <row r="54" spans="2:7" ht="20.100000000000001" customHeight="1" x14ac:dyDescent="0.2">
      <c r="B54" s="6"/>
      <c r="C54" s="26"/>
      <c r="D54" s="25" t="s">
        <v>7</v>
      </c>
      <c r="E54" s="27"/>
      <c r="F54" s="40"/>
      <c r="G54" s="6"/>
    </row>
    <row r="55" spans="2:7" ht="20.100000000000001" customHeight="1" x14ac:dyDescent="0.2">
      <c r="B55" s="6"/>
      <c r="C55" s="26"/>
      <c r="D55" s="25" t="s">
        <v>6</v>
      </c>
      <c r="E55" s="27"/>
      <c r="F55" s="41"/>
      <c r="G55" s="6"/>
    </row>
    <row r="56" spans="2:7" ht="3" customHeight="1" x14ac:dyDescent="0.2">
      <c r="B56" s="6"/>
      <c r="C56" s="3"/>
      <c r="D56" s="4"/>
      <c r="E56" s="44"/>
      <c r="F56" s="38"/>
      <c r="G56" s="6"/>
    </row>
    <row r="57" spans="2:7" x14ac:dyDescent="0.2">
      <c r="E57" s="47"/>
      <c r="F57" s="39"/>
    </row>
    <row r="58" spans="2:7" x14ac:dyDescent="0.2">
      <c r="E58" s="47"/>
      <c r="F58" s="39"/>
    </row>
    <row r="59" spans="2:7" ht="3" customHeight="1" x14ac:dyDescent="0.2">
      <c r="B59" s="6"/>
      <c r="C59" s="3"/>
      <c r="D59" s="4"/>
      <c r="E59" s="46"/>
      <c r="F59" s="38"/>
      <c r="G59" s="6"/>
    </row>
    <row r="60" spans="2:7" x14ac:dyDescent="0.2">
      <c r="B60" s="6"/>
      <c r="C60"/>
      <c r="D60" s="7" t="s">
        <v>8</v>
      </c>
      <c r="E60" s="47"/>
      <c r="F60" s="23">
        <f>AssessmentDate</f>
        <v>42117</v>
      </c>
      <c r="G60" s="6"/>
    </row>
    <row r="61" spans="2:7" ht="3" customHeight="1" x14ac:dyDescent="0.2">
      <c r="B61" s="6"/>
      <c r="C61" s="3"/>
      <c r="D61" s="4"/>
      <c r="E61" s="46"/>
      <c r="F61" s="38"/>
      <c r="G61" s="6"/>
    </row>
    <row r="62" spans="2:7" ht="99.95" customHeight="1" x14ac:dyDescent="0.2">
      <c r="B62" s="6"/>
      <c r="C62" s="24">
        <v>5</v>
      </c>
      <c r="D62" s="25" t="s">
        <v>66</v>
      </c>
      <c r="E62" s="43" t="str">
        <f>Customers!AA1</f>
        <v/>
      </c>
      <c r="F62" s="35" t="str">
        <f>BD!C85</f>
        <v>5. To what extent do our customers (including participants or end users) continue to be loyal and see the value of our programs, products and services as advantageous, compared to our key comparative organizations or other alternatives?</v>
      </c>
      <c r="G62" s="6"/>
    </row>
    <row r="63" spans="2:7" ht="65.099999999999994" customHeight="1" x14ac:dyDescent="0.2">
      <c r="B63" s="6"/>
      <c r="C63" s="26"/>
      <c r="D63" s="25" t="s">
        <v>31</v>
      </c>
      <c r="E63" s="27"/>
      <c r="F63" s="36" t="s">
        <v>9</v>
      </c>
      <c r="G63" s="6"/>
    </row>
    <row r="64" spans="2:7" ht="65.099999999999994" customHeight="1" x14ac:dyDescent="0.2">
      <c r="B64" s="6"/>
      <c r="C64" s="26"/>
      <c r="D64" s="25" t="s">
        <v>70</v>
      </c>
      <c r="E64" s="27"/>
      <c r="F64" s="36" t="s">
        <v>10</v>
      </c>
      <c r="G64" s="6"/>
    </row>
    <row r="65" spans="2:7" ht="80.099999999999994" customHeight="1" x14ac:dyDescent="0.2">
      <c r="B65" s="6"/>
      <c r="C65" s="26"/>
      <c r="D65" s="22" t="s">
        <v>3</v>
      </c>
      <c r="E65" s="27"/>
      <c r="F65" s="36" t="s">
        <v>11</v>
      </c>
      <c r="G65" s="6"/>
    </row>
    <row r="66" spans="2:7" ht="39.950000000000003" customHeight="1" x14ac:dyDescent="0.2">
      <c r="B66" s="6"/>
      <c r="C66" s="26"/>
      <c r="D66" s="25" t="s">
        <v>4</v>
      </c>
      <c r="E66" s="27"/>
      <c r="F66" s="36" t="s">
        <v>26</v>
      </c>
      <c r="G66" s="6"/>
    </row>
    <row r="67" spans="2:7" ht="20.100000000000001" customHeight="1" x14ac:dyDescent="0.2">
      <c r="B67" s="6"/>
      <c r="C67" s="26"/>
      <c r="D67" s="25" t="s">
        <v>5</v>
      </c>
      <c r="E67" s="27"/>
      <c r="F67" s="41"/>
      <c r="G67" s="6"/>
    </row>
    <row r="68" spans="2:7" ht="20.100000000000001" customHeight="1" x14ac:dyDescent="0.2">
      <c r="B68" s="6"/>
      <c r="C68" s="26"/>
      <c r="D68" s="25" t="s">
        <v>7</v>
      </c>
      <c r="E68" s="27"/>
      <c r="F68" s="40"/>
      <c r="G68" s="6"/>
    </row>
    <row r="69" spans="2:7" ht="20.100000000000001" customHeight="1" x14ac:dyDescent="0.2">
      <c r="B69" s="6"/>
      <c r="C69" s="26"/>
      <c r="D69" s="25" t="s">
        <v>6</v>
      </c>
      <c r="E69" s="27"/>
      <c r="F69" s="41"/>
      <c r="G69" s="6"/>
    </row>
    <row r="70" spans="2:7" ht="3" customHeight="1" x14ac:dyDescent="0.2">
      <c r="B70" s="6"/>
      <c r="C70" s="3"/>
      <c r="D70" s="4"/>
      <c r="E70" s="44"/>
      <c r="F70" s="38"/>
      <c r="G70" s="6"/>
    </row>
    <row r="71" spans="2:7" x14ac:dyDescent="0.2">
      <c r="E71" s="47"/>
      <c r="F71" s="39"/>
    </row>
    <row r="72" spans="2:7" x14ac:dyDescent="0.2">
      <c r="E72" s="47"/>
      <c r="F72" s="39"/>
    </row>
    <row r="73" spans="2:7" ht="3" customHeight="1" x14ac:dyDescent="0.2">
      <c r="B73" s="6"/>
      <c r="C73" s="3"/>
      <c r="D73" s="4"/>
      <c r="E73" s="46"/>
      <c r="F73" s="38"/>
      <c r="G73" s="6"/>
    </row>
    <row r="74" spans="2:7" x14ac:dyDescent="0.2">
      <c r="B74" s="6"/>
      <c r="C74"/>
      <c r="D74" s="7" t="s">
        <v>8</v>
      </c>
      <c r="E74" s="47"/>
      <c r="F74" s="23">
        <f>AssessmentDate</f>
        <v>42117</v>
      </c>
      <c r="G74" s="6"/>
    </row>
    <row r="75" spans="2:7" ht="3" customHeight="1" x14ac:dyDescent="0.2">
      <c r="B75" s="6"/>
      <c r="C75" s="3"/>
      <c r="D75" s="4"/>
      <c r="E75" s="46">
        <v>5</v>
      </c>
      <c r="F75" s="38"/>
      <c r="G75" s="6"/>
    </row>
    <row r="76" spans="2:7" ht="99.95" customHeight="1" x14ac:dyDescent="0.2">
      <c r="B76" s="6"/>
      <c r="C76" s="24">
        <v>6</v>
      </c>
      <c r="D76" s="25" t="s">
        <v>66</v>
      </c>
      <c r="E76" s="43" t="str">
        <f>Customers!AD1</f>
        <v/>
      </c>
      <c r="F76" s="35" t="str">
        <f>BD!C86</f>
        <v>6. To what extent do our customers (including participants or end users) view the quality of our programs, products and services as high, compared to our key comparative organizations or other alternatives?</v>
      </c>
      <c r="G76" s="6"/>
    </row>
    <row r="77" spans="2:7" ht="65.099999999999994" customHeight="1" x14ac:dyDescent="0.2">
      <c r="B77" s="6"/>
      <c r="C77" s="26"/>
      <c r="D77" s="25" t="s">
        <v>31</v>
      </c>
      <c r="E77" s="27"/>
      <c r="F77" s="36" t="s">
        <v>9</v>
      </c>
      <c r="G77" s="6"/>
    </row>
    <row r="78" spans="2:7" ht="65.099999999999994" customHeight="1" x14ac:dyDescent="0.2">
      <c r="B78" s="6"/>
      <c r="C78" s="26"/>
      <c r="D78" s="25" t="s">
        <v>70</v>
      </c>
      <c r="E78" s="27"/>
      <c r="F78" s="36" t="s">
        <v>10</v>
      </c>
      <c r="G78" s="6"/>
    </row>
    <row r="79" spans="2:7" ht="80.099999999999994" customHeight="1" x14ac:dyDescent="0.2">
      <c r="B79" s="6"/>
      <c r="C79" s="26"/>
      <c r="D79" s="22" t="s">
        <v>3</v>
      </c>
      <c r="E79" s="27"/>
      <c r="F79" s="36" t="s">
        <v>11</v>
      </c>
      <c r="G79" s="6"/>
    </row>
    <row r="80" spans="2:7" ht="39.950000000000003" customHeight="1" x14ac:dyDescent="0.2">
      <c r="B80" s="6"/>
      <c r="C80" s="26"/>
      <c r="D80" s="25" t="s">
        <v>4</v>
      </c>
      <c r="E80" s="27"/>
      <c r="F80" s="36" t="s">
        <v>26</v>
      </c>
      <c r="G80" s="6"/>
    </row>
    <row r="81" spans="2:7" ht="20.100000000000001" customHeight="1" x14ac:dyDescent="0.2">
      <c r="B81" s="6"/>
      <c r="C81" s="26"/>
      <c r="D81" s="25" t="s">
        <v>5</v>
      </c>
      <c r="E81" s="27"/>
      <c r="F81" s="41"/>
      <c r="G81" s="6"/>
    </row>
    <row r="82" spans="2:7" ht="20.100000000000001" customHeight="1" x14ac:dyDescent="0.2">
      <c r="B82" s="6"/>
      <c r="C82" s="26"/>
      <c r="D82" s="25" t="s">
        <v>7</v>
      </c>
      <c r="E82" s="27"/>
      <c r="F82" s="40"/>
      <c r="G82" s="6"/>
    </row>
    <row r="83" spans="2:7" ht="20.100000000000001" customHeight="1" x14ac:dyDescent="0.2">
      <c r="B83" s="6"/>
      <c r="C83" s="26"/>
      <c r="D83" s="25" t="s">
        <v>6</v>
      </c>
      <c r="E83" s="27"/>
      <c r="F83" s="41"/>
      <c r="G83" s="6"/>
    </row>
    <row r="84" spans="2:7" ht="3" customHeight="1" x14ac:dyDescent="0.2">
      <c r="B84" s="6"/>
      <c r="C84" s="3"/>
      <c r="D84" s="4"/>
      <c r="E84" s="44"/>
      <c r="F84" s="38"/>
      <c r="G84" s="6"/>
    </row>
    <row r="85" spans="2:7" x14ac:dyDescent="0.2">
      <c r="E85" s="47"/>
      <c r="F85" s="39"/>
    </row>
    <row r="86" spans="2:7" x14ac:dyDescent="0.2">
      <c r="E86" s="47"/>
      <c r="F86" s="39"/>
    </row>
    <row r="87" spans="2:7" ht="3" customHeight="1" x14ac:dyDescent="0.2">
      <c r="B87" s="6"/>
      <c r="C87" s="3"/>
      <c r="D87" s="4"/>
      <c r="E87" s="46"/>
      <c r="F87" s="38"/>
      <c r="G87" s="6"/>
    </row>
    <row r="88" spans="2:7" x14ac:dyDescent="0.2">
      <c r="B88" s="6"/>
      <c r="C88"/>
      <c r="D88" s="7" t="s">
        <v>8</v>
      </c>
      <c r="E88" s="47"/>
      <c r="F88" s="23">
        <f>AssessmentDate</f>
        <v>42117</v>
      </c>
      <c r="G88" s="6"/>
    </row>
    <row r="89" spans="2:7" ht="3" customHeight="1" x14ac:dyDescent="0.2">
      <c r="B89" s="6"/>
      <c r="C89" s="3"/>
      <c r="D89" s="4"/>
      <c r="E89" s="46"/>
      <c r="F89" s="38"/>
      <c r="G89" s="6"/>
    </row>
    <row r="90" spans="2:7" ht="99.95" customHeight="1" x14ac:dyDescent="0.2">
      <c r="B90" s="6"/>
      <c r="C90" s="24">
        <v>7</v>
      </c>
      <c r="D90" s="25" t="s">
        <v>66</v>
      </c>
      <c r="E90" s="43" t="str">
        <f>Customers!AG1</f>
        <v/>
      </c>
      <c r="F90" s="35" t="str">
        <f>BD!C87</f>
        <v>7. To what extent are customers (including participants or end users) complaints at or near zero, and if received are rapidly and effectively resolved to their satisfaction?</v>
      </c>
      <c r="G90" s="6"/>
    </row>
    <row r="91" spans="2:7" ht="65.099999999999994" customHeight="1" x14ac:dyDescent="0.2">
      <c r="B91" s="6"/>
      <c r="C91" s="26"/>
      <c r="D91" s="25" t="s">
        <v>31</v>
      </c>
      <c r="E91" s="27"/>
      <c r="F91" s="36" t="s">
        <v>9</v>
      </c>
      <c r="G91" s="6"/>
    </row>
    <row r="92" spans="2:7" ht="65.099999999999994" customHeight="1" x14ac:dyDescent="0.2">
      <c r="B92" s="6"/>
      <c r="C92" s="26"/>
      <c r="D92" s="25" t="s">
        <v>70</v>
      </c>
      <c r="E92" s="27"/>
      <c r="F92" s="36" t="s">
        <v>10</v>
      </c>
      <c r="G92" s="6"/>
    </row>
    <row r="93" spans="2:7" ht="80.099999999999994" customHeight="1" x14ac:dyDescent="0.2">
      <c r="B93" s="6"/>
      <c r="C93" s="26"/>
      <c r="D93" s="22" t="s">
        <v>3</v>
      </c>
      <c r="E93" s="27"/>
      <c r="F93" s="36" t="s">
        <v>11</v>
      </c>
      <c r="G93" s="6"/>
    </row>
    <row r="94" spans="2:7" ht="39.950000000000003" customHeight="1" x14ac:dyDescent="0.2">
      <c r="B94" s="6"/>
      <c r="C94" s="26"/>
      <c r="D94" s="25" t="s">
        <v>4</v>
      </c>
      <c r="E94" s="27"/>
      <c r="F94" s="36" t="s">
        <v>26</v>
      </c>
      <c r="G94" s="6"/>
    </row>
    <row r="95" spans="2:7" ht="20.100000000000001" customHeight="1" x14ac:dyDescent="0.2">
      <c r="B95" s="6"/>
      <c r="C95" s="26"/>
      <c r="D95" s="25" t="s">
        <v>5</v>
      </c>
      <c r="E95" s="27"/>
      <c r="F95" s="41"/>
      <c r="G95" s="6"/>
    </row>
    <row r="96" spans="2:7" ht="20.100000000000001" customHeight="1" x14ac:dyDescent="0.2">
      <c r="B96" s="6"/>
      <c r="C96" s="26"/>
      <c r="D96" s="25" t="s">
        <v>7</v>
      </c>
      <c r="E96" s="27"/>
      <c r="F96" s="40"/>
      <c r="G96" s="6"/>
    </row>
    <row r="97" spans="2:7" ht="20.100000000000001" customHeight="1" x14ac:dyDescent="0.2">
      <c r="B97" s="6"/>
      <c r="C97" s="26"/>
      <c r="D97" s="25" t="s">
        <v>6</v>
      </c>
      <c r="E97" s="27"/>
      <c r="F97" s="41"/>
      <c r="G97" s="6"/>
    </row>
    <row r="98" spans="2:7" ht="3" customHeight="1" x14ac:dyDescent="0.2">
      <c r="B98" s="6"/>
      <c r="C98" s="3"/>
      <c r="D98" s="4"/>
      <c r="E98" s="44"/>
      <c r="F98" s="38"/>
      <c r="G98" s="6"/>
    </row>
    <row r="99" spans="2:7" x14ac:dyDescent="0.2">
      <c r="E99" s="47"/>
      <c r="F99" s="39"/>
    </row>
    <row r="100" spans="2:7" x14ac:dyDescent="0.2">
      <c r="E100" s="47"/>
      <c r="F100" s="39"/>
    </row>
    <row r="101" spans="2:7" ht="3" customHeight="1" x14ac:dyDescent="0.2">
      <c r="B101" s="6"/>
      <c r="C101" s="3"/>
      <c r="D101" s="4"/>
      <c r="E101" s="46"/>
      <c r="F101" s="38"/>
      <c r="G101" s="6"/>
    </row>
    <row r="102" spans="2:7" x14ac:dyDescent="0.2">
      <c r="B102" s="6"/>
      <c r="C102"/>
      <c r="D102" s="7" t="s">
        <v>8</v>
      </c>
      <c r="E102" s="47"/>
      <c r="F102" s="23">
        <f>AssessmentDate</f>
        <v>42117</v>
      </c>
      <c r="G102" s="6"/>
    </row>
    <row r="103" spans="2:7" ht="3" customHeight="1" x14ac:dyDescent="0.2">
      <c r="B103" s="6"/>
      <c r="C103" s="3"/>
      <c r="D103" s="4"/>
      <c r="E103" s="46"/>
      <c r="F103" s="38"/>
      <c r="G103" s="6"/>
    </row>
    <row r="104" spans="2:7" ht="99.95" customHeight="1" x14ac:dyDescent="0.2">
      <c r="B104" s="6"/>
      <c r="C104" s="24">
        <v>8</v>
      </c>
      <c r="D104" s="25" t="s">
        <v>66</v>
      </c>
      <c r="E104" s="43" t="str">
        <f>Customers!AJ1</f>
        <v/>
      </c>
      <c r="F104" s="35" t="str">
        <f>BD!C88</f>
        <v>8. To what extent are our programs, products and services achieving positive changes in our customers (including participants or end users) behaviors, attitudes, and feelings toward our organization?</v>
      </c>
      <c r="G104" s="6"/>
    </row>
    <row r="105" spans="2:7" ht="65.099999999999994" customHeight="1" x14ac:dyDescent="0.2">
      <c r="B105" s="6"/>
      <c r="C105" s="26"/>
      <c r="D105" s="25" t="s">
        <v>31</v>
      </c>
      <c r="E105" s="27"/>
      <c r="F105" s="36" t="s">
        <v>9</v>
      </c>
      <c r="G105" s="6"/>
    </row>
    <row r="106" spans="2:7" ht="65.099999999999994" customHeight="1" x14ac:dyDescent="0.2">
      <c r="B106" s="6"/>
      <c r="C106" s="26"/>
      <c r="D106" s="25" t="s">
        <v>70</v>
      </c>
      <c r="E106" s="27"/>
      <c r="F106" s="36" t="s">
        <v>10</v>
      </c>
      <c r="G106" s="6"/>
    </row>
    <row r="107" spans="2:7" ht="80.099999999999994" customHeight="1" x14ac:dyDescent="0.2">
      <c r="B107" s="6"/>
      <c r="C107" s="26"/>
      <c r="D107" s="22" t="s">
        <v>3</v>
      </c>
      <c r="E107" s="27"/>
      <c r="F107" s="36" t="s">
        <v>11</v>
      </c>
      <c r="G107" s="6"/>
    </row>
    <row r="108" spans="2:7" ht="39.950000000000003" customHeight="1" x14ac:dyDescent="0.2">
      <c r="B108" s="6"/>
      <c r="C108" s="26"/>
      <c r="D108" s="25" t="s">
        <v>4</v>
      </c>
      <c r="E108" s="27"/>
      <c r="F108" s="36" t="s">
        <v>26</v>
      </c>
      <c r="G108" s="6"/>
    </row>
    <row r="109" spans="2:7" ht="20.100000000000001" customHeight="1" x14ac:dyDescent="0.2">
      <c r="B109" s="6"/>
      <c r="C109" s="26"/>
      <c r="D109" s="25" t="s">
        <v>5</v>
      </c>
      <c r="E109" s="27"/>
      <c r="F109" s="41"/>
      <c r="G109" s="6"/>
    </row>
    <row r="110" spans="2:7" ht="20.100000000000001" customHeight="1" x14ac:dyDescent="0.2">
      <c r="B110" s="6"/>
      <c r="C110" s="26"/>
      <c r="D110" s="25" t="s">
        <v>7</v>
      </c>
      <c r="E110" s="27"/>
      <c r="F110" s="40"/>
      <c r="G110" s="6"/>
    </row>
    <row r="111" spans="2:7" ht="20.100000000000001" customHeight="1" x14ac:dyDescent="0.2">
      <c r="B111" s="6"/>
      <c r="C111" s="26"/>
      <c r="D111" s="25" t="s">
        <v>6</v>
      </c>
      <c r="E111" s="27"/>
      <c r="F111" s="41"/>
      <c r="G111" s="6"/>
    </row>
    <row r="112" spans="2:7" ht="3" customHeight="1" x14ac:dyDescent="0.2">
      <c r="B112" s="6"/>
      <c r="C112" s="3"/>
      <c r="D112" s="4"/>
      <c r="E112" s="44"/>
      <c r="F112" s="38"/>
      <c r="G112" s="6"/>
    </row>
    <row r="113" spans="2:7" x14ac:dyDescent="0.2">
      <c r="E113" s="47"/>
      <c r="F113" s="39"/>
    </row>
    <row r="114" spans="2:7" x14ac:dyDescent="0.2">
      <c r="E114" s="47"/>
      <c r="F114" s="39"/>
    </row>
    <row r="115" spans="2:7" ht="3" customHeight="1" x14ac:dyDescent="0.2">
      <c r="B115" s="6"/>
      <c r="C115" s="3"/>
      <c r="D115" s="4"/>
      <c r="E115" s="46"/>
      <c r="F115" s="38"/>
      <c r="G115" s="6"/>
    </row>
    <row r="116" spans="2:7" x14ac:dyDescent="0.2">
      <c r="B116" s="6"/>
      <c r="C116"/>
      <c r="D116" s="7" t="s">
        <v>8</v>
      </c>
      <c r="E116" s="47"/>
      <c r="F116" s="23">
        <f>AssessmentDate</f>
        <v>42117</v>
      </c>
      <c r="G116" s="6"/>
    </row>
    <row r="117" spans="2:7" ht="3" customHeight="1" x14ac:dyDescent="0.2">
      <c r="B117" s="6"/>
      <c r="C117" s="3"/>
      <c r="D117" s="4"/>
      <c r="E117" s="46"/>
      <c r="F117" s="38"/>
      <c r="G117" s="6"/>
    </row>
    <row r="118" spans="2:7" ht="99.95" customHeight="1" x14ac:dyDescent="0.2">
      <c r="B118" s="6"/>
      <c r="C118" s="24">
        <v>9</v>
      </c>
      <c r="D118" s="25" t="s">
        <v>66</v>
      </c>
      <c r="E118" s="43" t="str">
        <f>Customers!AM1</f>
        <v/>
      </c>
      <c r="F118" s="35" t="str">
        <f>BD!C89</f>
        <v>9. To what extent do we have an effective, agile and rapid customer relationship management system in place that is viewed as high value to our customers (including participants or end users)?</v>
      </c>
      <c r="G118" s="6"/>
    </row>
    <row r="119" spans="2:7" ht="65.099999999999994" customHeight="1" x14ac:dyDescent="0.2">
      <c r="B119" s="6"/>
      <c r="C119" s="26"/>
      <c r="D119" s="25" t="s">
        <v>31</v>
      </c>
      <c r="E119" s="27"/>
      <c r="F119" s="36" t="s">
        <v>9</v>
      </c>
      <c r="G119" s="6"/>
    </row>
    <row r="120" spans="2:7" ht="65.099999999999994" customHeight="1" x14ac:dyDescent="0.2">
      <c r="B120" s="6"/>
      <c r="C120" s="26"/>
      <c r="D120" s="25" t="s">
        <v>70</v>
      </c>
      <c r="E120" s="27"/>
      <c r="F120" s="36" t="s">
        <v>10</v>
      </c>
      <c r="G120" s="6"/>
    </row>
    <row r="121" spans="2:7" ht="80.099999999999994" customHeight="1" x14ac:dyDescent="0.2">
      <c r="B121" s="6"/>
      <c r="C121" s="26"/>
      <c r="D121" s="22" t="s">
        <v>3</v>
      </c>
      <c r="E121" s="27"/>
      <c r="F121" s="36" t="s">
        <v>11</v>
      </c>
      <c r="G121" s="6"/>
    </row>
    <row r="122" spans="2:7" ht="39.950000000000003" customHeight="1" x14ac:dyDescent="0.2">
      <c r="B122" s="6"/>
      <c r="C122" s="26"/>
      <c r="D122" s="25" t="s">
        <v>4</v>
      </c>
      <c r="E122" s="27"/>
      <c r="F122" s="36" t="s">
        <v>26</v>
      </c>
      <c r="G122" s="6"/>
    </row>
    <row r="123" spans="2:7" ht="20.100000000000001" customHeight="1" x14ac:dyDescent="0.2">
      <c r="B123" s="6"/>
      <c r="C123" s="26"/>
      <c r="D123" s="25" t="s">
        <v>5</v>
      </c>
      <c r="E123" s="27"/>
      <c r="F123" s="41"/>
      <c r="G123" s="6"/>
    </row>
    <row r="124" spans="2:7" ht="20.100000000000001" customHeight="1" x14ac:dyDescent="0.2">
      <c r="B124" s="6"/>
      <c r="C124" s="26"/>
      <c r="D124" s="25" t="s">
        <v>7</v>
      </c>
      <c r="E124" s="27"/>
      <c r="F124" s="40"/>
      <c r="G124" s="6"/>
    </row>
    <row r="125" spans="2:7" ht="20.100000000000001" customHeight="1" x14ac:dyDescent="0.2">
      <c r="B125" s="6"/>
      <c r="C125" s="26"/>
      <c r="D125" s="25" t="s">
        <v>6</v>
      </c>
      <c r="E125" s="27"/>
      <c r="F125" s="41"/>
      <c r="G125" s="6"/>
    </row>
    <row r="126" spans="2:7" ht="3" customHeight="1" x14ac:dyDescent="0.2">
      <c r="B126" s="6"/>
      <c r="C126" s="3"/>
      <c r="D126" s="4"/>
      <c r="E126" s="44"/>
      <c r="F126" s="38"/>
      <c r="G126" s="6"/>
    </row>
    <row r="127" spans="2:7" x14ac:dyDescent="0.2">
      <c r="E127" s="47"/>
      <c r="F127" s="39"/>
    </row>
    <row r="128" spans="2:7" x14ac:dyDescent="0.2">
      <c r="E128" s="47"/>
      <c r="F128" s="39"/>
    </row>
    <row r="129" spans="2:7" ht="3" customHeight="1" x14ac:dyDescent="0.2">
      <c r="B129" s="6"/>
      <c r="C129" s="3"/>
      <c r="D129" s="4"/>
      <c r="E129" s="46"/>
      <c r="F129" s="38"/>
      <c r="G129" s="6"/>
    </row>
    <row r="130" spans="2:7" x14ac:dyDescent="0.2">
      <c r="B130" s="6"/>
      <c r="C130"/>
      <c r="D130" s="7" t="s">
        <v>8</v>
      </c>
      <c r="E130" s="47"/>
      <c r="F130" s="23">
        <f>AssessmentDate</f>
        <v>42117</v>
      </c>
      <c r="G130" s="6"/>
    </row>
    <row r="131" spans="2:7" ht="3" customHeight="1" x14ac:dyDescent="0.2">
      <c r="B131" s="6"/>
      <c r="C131" s="3"/>
      <c r="D131" s="4"/>
      <c r="E131" s="46"/>
      <c r="F131" s="38"/>
      <c r="G131" s="6"/>
    </row>
    <row r="132" spans="2:7" ht="99.95" customHeight="1" x14ac:dyDescent="0.2">
      <c r="B132" s="6"/>
      <c r="C132" s="24">
        <v>10</v>
      </c>
      <c r="D132" s="25" t="s">
        <v>66</v>
      </c>
      <c r="E132" s="43" t="str">
        <f>Customers!AP1</f>
        <v/>
      </c>
      <c r="F132" s="35" t="str">
        <f>BD!C90</f>
        <v>10. To what extent do we train and make available successful customer contact and relationship staff?</v>
      </c>
      <c r="G132" s="6"/>
    </row>
    <row r="133" spans="2:7" ht="65.099999999999994" customHeight="1" x14ac:dyDescent="0.2">
      <c r="B133" s="6"/>
      <c r="C133" s="26"/>
      <c r="D133" s="25" t="s">
        <v>31</v>
      </c>
      <c r="E133" s="27"/>
      <c r="F133" s="36" t="s">
        <v>9</v>
      </c>
      <c r="G133" s="6"/>
    </row>
    <row r="134" spans="2:7" ht="65.099999999999994" customHeight="1" x14ac:dyDescent="0.2">
      <c r="B134" s="6"/>
      <c r="C134" s="26"/>
      <c r="D134" s="25" t="s">
        <v>70</v>
      </c>
      <c r="E134" s="27"/>
      <c r="F134" s="36" t="s">
        <v>10</v>
      </c>
      <c r="G134" s="6"/>
    </row>
    <row r="135" spans="2:7" ht="80.099999999999994" customHeight="1" x14ac:dyDescent="0.2">
      <c r="B135" s="6"/>
      <c r="C135" s="26"/>
      <c r="D135" s="22" t="s">
        <v>3</v>
      </c>
      <c r="E135" s="27"/>
      <c r="F135" s="36" t="s">
        <v>11</v>
      </c>
      <c r="G135" s="6"/>
    </row>
    <row r="136" spans="2:7" ht="39.950000000000003" customHeight="1" x14ac:dyDescent="0.2">
      <c r="B136" s="6"/>
      <c r="C136" s="26"/>
      <c r="D136" s="25" t="s">
        <v>4</v>
      </c>
      <c r="E136" s="27"/>
      <c r="F136" s="36" t="s">
        <v>26</v>
      </c>
      <c r="G136" s="6"/>
    </row>
    <row r="137" spans="2:7" ht="20.100000000000001" customHeight="1" x14ac:dyDescent="0.2">
      <c r="B137" s="6"/>
      <c r="C137" s="26"/>
      <c r="D137" s="25" t="s">
        <v>5</v>
      </c>
      <c r="E137" s="27"/>
      <c r="F137" s="41"/>
      <c r="G137" s="6"/>
    </row>
    <row r="138" spans="2:7" ht="20.100000000000001" customHeight="1" x14ac:dyDescent="0.2">
      <c r="B138" s="6"/>
      <c r="C138" s="26"/>
      <c r="D138" s="25" t="s">
        <v>7</v>
      </c>
      <c r="E138" s="27"/>
      <c r="F138" s="40"/>
      <c r="G138" s="6"/>
    </row>
    <row r="139" spans="2:7" ht="20.100000000000001" customHeight="1" x14ac:dyDescent="0.2">
      <c r="B139" s="6"/>
      <c r="C139" s="26"/>
      <c r="D139" s="25" t="s">
        <v>6</v>
      </c>
      <c r="E139" s="27"/>
      <c r="F139" s="41"/>
      <c r="G139" s="6"/>
    </row>
    <row r="140" spans="2:7" ht="3" customHeight="1" x14ac:dyDescent="0.2">
      <c r="B140" s="6"/>
      <c r="C140" s="3"/>
      <c r="D140" s="4"/>
      <c r="E140" s="44"/>
      <c r="F140" s="4"/>
      <c r="G140" s="6"/>
    </row>
  </sheetData>
  <sheetProtection password="A5A0" sheet="1"/>
  <phoneticPr fontId="0" type="noConversion"/>
  <conditionalFormatting sqref="E1">
    <cfRule type="cellIs" dxfId="47" priority="1" stopIfTrue="1" operator="between">
      <formula>4</formula>
      <formula>5</formula>
    </cfRule>
    <cfRule type="cellIs" dxfId="46" priority="2" stopIfTrue="1" operator="between">
      <formula>2</formula>
      <formula>3.9999999999</formula>
    </cfRule>
    <cfRule type="cellIs" dxfId="45" priority="3" stopIfTrue="1" operator="between">
      <formula>1</formula>
      <formula>1.9999999999</formula>
    </cfRule>
  </conditionalFormatting>
  <conditionalFormatting sqref="E6 E118 E132 E20 E34 E48 E62 E90 E104 E76">
    <cfRule type="cellIs" dxfId="44" priority="4" stopIfTrue="1" operator="between">
      <formula>4</formula>
      <formula>5</formula>
    </cfRule>
    <cfRule type="cellIs" dxfId="43" priority="5" stopIfTrue="1" operator="between">
      <formula>2</formula>
      <formula>3.9999999999</formula>
    </cfRule>
    <cfRule type="cellIs" dxfId="42" priority="6" stopIfTrue="1" operator="between">
      <formula>0.0000000001</formula>
      <formula>1.9999999999</formula>
    </cfRule>
  </conditionalFormatting>
  <dataValidations count="6">
    <dataValidation type="date" allowBlank="1" showInputMessage="1" showErrorMessage="1" errorTitle="Date Field" error="Input date; example: 15-Jan-06" promptTitle="Input Date (example: 15-Mar-06)" sqref="F125 F137 F139 F109 F95 F97 F81 F83 F67 F69 F53 F55 F39 F41 F25 F27 F11 F13 F123 F111" xr:uid="{00000000-0002-0000-0C00-000000000000}">
      <formula1>38718</formula1>
      <formula2>44196</formula2>
    </dataValidation>
    <dataValidation type="decimal" allowBlank="1" showInputMessage="1" showErrorMessage="1" errorTitle="Percent Field (fraction of %)" error="Input as a fraction of percent (.25 = 25%)" promptTitle="Percent Field" sqref="F124 F138 F96 F82 F68 F54 F40 F26 F12 F110" xr:uid="{00000000-0002-0000-0C00-000001000000}">
      <formula1>0</formula1>
      <formula2>1</formula2>
    </dataValidation>
    <dataValidation type="textLength" allowBlank="1" showInputMessage="1" showErrorMessage="1" error="Text entry too long to view or print (press Retry, not Cancel)" sqref="F133:F134 F7:F8 F119:F120 F105:F106 F91:F92 F77:F78 F63:F64 F49:F50 F35:F36 F21:F22" xr:uid="{00000000-0002-0000-0C00-000002000000}">
      <formula1>0</formula1>
      <formula2>400</formula2>
    </dataValidation>
    <dataValidation type="textLength" allowBlank="1" showInputMessage="1" showErrorMessage="1" error="Text entry too long to view or print (press Retry, not Cancel)" sqref="F10 F136 F122 F108 F94 F80 F66 F52 F38 F24" xr:uid="{00000000-0002-0000-0C00-000003000000}">
      <formula1>0</formula1>
      <formula2>240</formula2>
    </dataValidation>
    <dataValidation type="textLength" allowBlank="1" showInputMessage="1" showErrorMessage="1" error="Text entry too long to view or print (press Retry, not Cancel)" sqref="F9 F135 F121 F107 F93 F79 F65 F51 F37 F23" xr:uid="{00000000-0002-0000-0C00-000004000000}">
      <formula1>0</formula1>
      <formula2>490</formula2>
    </dataValidation>
    <dataValidation type="decimal" allowBlank="1" showInputMessage="1" showErrorMessage="1" error="Please input a decimal between 1 and 5" sqref="E6 E132 E104 E90 E62 E48 E34 E20 E118 E76" xr:uid="{00000000-0002-0000-0C00-000005000000}">
      <formula1>1</formula1>
      <formula2>5</formula2>
    </dataValidation>
  </dataValidations>
  <hyperlinks>
    <hyperlink ref="D141" location="top09" display="Go to top of this worksheet" xr:uid="{00000000-0004-0000-0C00-000000000000}"/>
  </hyperlinks>
  <pageMargins left="0.13" right="0.47" top="1" bottom="1" header="0.5" footer="0.5"/>
  <pageSetup orientation="landscape" horizontalDpi="4294967293" verticalDpi="0" r:id="rId1"/>
  <headerFooter alignWithMargins="0">
    <oddHeader>&amp;F</oddHeader>
    <oddFooter>&amp;CCopyright (c) 2005 AfCI Inc. All Rights Reserved&amp;RPage &amp;P of &amp;N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1:G140"/>
  <sheetViews>
    <sheetView showGridLines="0" showRowColHeaders="0" zoomScaleNormal="100" workbookViewId="0">
      <pane xSplit="3" ySplit="1" topLeftCell="D2" activePane="bottomRight" state="frozen"/>
      <selection pane="topRight" activeCell="D1" sqref="D1"/>
      <selection pane="bottomLeft" activeCell="A2" sqref="A2"/>
      <selection pane="bottomRight" activeCell="F6" sqref="F6"/>
    </sheetView>
  </sheetViews>
  <sheetFormatPr defaultRowHeight="12.75" x14ac:dyDescent="0.2"/>
  <cols>
    <col min="1" max="1" width="2.7109375" customWidth="1"/>
    <col min="2" max="2" width="0.85546875" customWidth="1"/>
    <col min="3" max="3" width="4.42578125" style="1" customWidth="1"/>
    <col min="4" max="4" width="34.5703125" customWidth="1"/>
    <col min="5" max="5" width="6" style="2" customWidth="1"/>
    <col min="6" max="6" width="84.85546875" customWidth="1"/>
    <col min="7" max="7" width="0.85546875" customWidth="1"/>
    <col min="8" max="8" width="8.7109375" customWidth="1"/>
    <col min="9" max="9" width="3.42578125" customWidth="1"/>
    <col min="10" max="10" width="0.85546875" customWidth="1"/>
    <col min="11" max="11" width="10.7109375" customWidth="1"/>
    <col min="12" max="12" width="0.85546875" customWidth="1"/>
  </cols>
  <sheetData>
    <row r="1" spans="2:7" x14ac:dyDescent="0.2">
      <c r="C1"/>
      <c r="D1" t="s">
        <v>65</v>
      </c>
      <c r="E1" s="28" t="str">
        <f>IF(ISERROR(AVERAGE(E6,E20,E34,E48,E62,E76,E90,E104,E118,E132)),"",AVERAGE(E6,E20,E34,E48,E62,E76,E90,E104,E118,E132))</f>
        <v/>
      </c>
      <c r="F1" s="30" t="str">
        <f>Dashboard!L20</f>
        <v>Stakeholder Satisfaction/Value</v>
      </c>
    </row>
    <row r="2" spans="2:7" x14ac:dyDescent="0.2">
      <c r="C2"/>
    </row>
    <row r="3" spans="2:7" ht="3" customHeight="1" x14ac:dyDescent="0.2">
      <c r="B3" s="6"/>
      <c r="C3" s="3"/>
      <c r="D3" s="4"/>
      <c r="E3" s="5"/>
      <c r="F3" s="4"/>
      <c r="G3" s="6"/>
    </row>
    <row r="4" spans="2:7" x14ac:dyDescent="0.2">
      <c r="B4" s="6"/>
      <c r="C4"/>
      <c r="D4" s="7" t="s">
        <v>8</v>
      </c>
      <c r="F4" s="23">
        <f>AssessmentDate</f>
        <v>42117</v>
      </c>
      <c r="G4" s="6"/>
    </row>
    <row r="5" spans="2:7" ht="3" customHeight="1" x14ac:dyDescent="0.2">
      <c r="B5" s="6"/>
      <c r="C5" s="3"/>
      <c r="D5" s="4"/>
      <c r="E5" s="5"/>
      <c r="F5" s="4"/>
      <c r="G5" s="6"/>
    </row>
    <row r="6" spans="2:7" ht="99.95" customHeight="1" x14ac:dyDescent="0.2">
      <c r="B6" s="6"/>
      <c r="C6" s="24">
        <v>1</v>
      </c>
      <c r="D6" s="25" t="s">
        <v>66</v>
      </c>
      <c r="E6" s="43" t="str">
        <f>Customers!AS1</f>
        <v/>
      </c>
      <c r="F6" s="35" t="str">
        <f>BD!C91</f>
        <v>1. To what extent are our key stakeholders - including very important people outside the organization, (e.g.,  large business, health care, educational, public service, faith-based, chambers of commerce, investor or donor organizations) satisfied with our role and positive participation in the community?</v>
      </c>
      <c r="G6" s="6"/>
    </row>
    <row r="7" spans="2:7" ht="65.099999999999994" customHeight="1" x14ac:dyDescent="0.2">
      <c r="B7" s="6"/>
      <c r="C7" s="26"/>
      <c r="D7" s="25" t="s">
        <v>31</v>
      </c>
      <c r="E7" s="27"/>
      <c r="F7" s="36" t="s">
        <v>9</v>
      </c>
      <c r="G7" s="6"/>
    </row>
    <row r="8" spans="2:7" ht="65.099999999999994" customHeight="1" x14ac:dyDescent="0.2">
      <c r="B8" s="6"/>
      <c r="C8" s="26"/>
      <c r="D8" s="25" t="s">
        <v>70</v>
      </c>
      <c r="E8" s="27"/>
      <c r="F8" s="36" t="s">
        <v>10</v>
      </c>
      <c r="G8" s="6"/>
    </row>
    <row r="9" spans="2:7" ht="80.099999999999994" customHeight="1" x14ac:dyDescent="0.2">
      <c r="B9" s="6"/>
      <c r="C9" s="26"/>
      <c r="D9" s="22" t="s">
        <v>3</v>
      </c>
      <c r="E9" s="27"/>
      <c r="F9" s="36" t="s">
        <v>11</v>
      </c>
      <c r="G9" s="6"/>
    </row>
    <row r="10" spans="2:7" ht="39.950000000000003" customHeight="1" x14ac:dyDescent="0.2">
      <c r="B10" s="6"/>
      <c r="C10" s="26"/>
      <c r="D10" s="25" t="s">
        <v>4</v>
      </c>
      <c r="E10" s="27"/>
      <c r="F10" s="36" t="s">
        <v>26</v>
      </c>
      <c r="G10" s="6"/>
    </row>
    <row r="11" spans="2:7" ht="20.100000000000001" customHeight="1" x14ac:dyDescent="0.2">
      <c r="B11" s="6"/>
      <c r="C11" s="26"/>
      <c r="D11" s="25" t="s">
        <v>5</v>
      </c>
      <c r="E11" s="27"/>
      <c r="F11" s="41"/>
      <c r="G11" s="6"/>
    </row>
    <row r="12" spans="2:7" ht="20.100000000000001" customHeight="1" x14ac:dyDescent="0.2">
      <c r="B12" s="6"/>
      <c r="C12" s="26"/>
      <c r="D12" s="25" t="s">
        <v>7</v>
      </c>
      <c r="E12" s="27"/>
      <c r="F12" s="40"/>
      <c r="G12" s="6"/>
    </row>
    <row r="13" spans="2:7" ht="20.100000000000001" customHeight="1" x14ac:dyDescent="0.2">
      <c r="B13" s="6"/>
      <c r="C13" s="26"/>
      <c r="D13" s="25" t="s">
        <v>6</v>
      </c>
      <c r="E13" s="27"/>
      <c r="F13" s="41"/>
      <c r="G13" s="6"/>
    </row>
    <row r="14" spans="2:7" ht="3" customHeight="1" x14ac:dyDescent="0.2">
      <c r="B14" s="6"/>
      <c r="C14" s="3"/>
      <c r="D14" s="4"/>
      <c r="E14" s="44"/>
      <c r="F14" s="38"/>
      <c r="G14" s="6"/>
    </row>
    <row r="15" spans="2:7" x14ac:dyDescent="0.2">
      <c r="D15" s="7"/>
      <c r="E15" s="45"/>
      <c r="F15" s="39"/>
    </row>
    <row r="16" spans="2:7" x14ac:dyDescent="0.2">
      <c r="D16" s="7"/>
      <c r="E16" s="45"/>
      <c r="F16" s="39"/>
    </row>
    <row r="17" spans="2:7" ht="3" customHeight="1" x14ac:dyDescent="0.2">
      <c r="B17" s="6"/>
      <c r="C17" s="3"/>
      <c r="D17" s="4"/>
      <c r="E17" s="46"/>
      <c r="F17" s="38"/>
      <c r="G17" s="6"/>
    </row>
    <row r="18" spans="2:7" x14ac:dyDescent="0.2">
      <c r="B18" s="6"/>
      <c r="C18"/>
      <c r="D18" s="7" t="s">
        <v>8</v>
      </c>
      <c r="E18" s="47"/>
      <c r="F18" s="23">
        <f>AssessmentDate</f>
        <v>42117</v>
      </c>
      <c r="G18" s="6"/>
    </row>
    <row r="19" spans="2:7" ht="3" customHeight="1" x14ac:dyDescent="0.2">
      <c r="B19" s="6"/>
      <c r="C19" s="3"/>
      <c r="D19" s="4"/>
      <c r="E19" s="46"/>
      <c r="F19" s="38"/>
      <c r="G19" s="6"/>
    </row>
    <row r="20" spans="2:7" ht="99.95" customHeight="1" x14ac:dyDescent="0.2">
      <c r="B20" s="6"/>
      <c r="C20" s="24">
        <v>2</v>
      </c>
      <c r="D20" s="25" t="s">
        <v>66</v>
      </c>
      <c r="E20" s="43" t="str">
        <f>Customers!AV1</f>
        <v/>
      </c>
      <c r="F20" s="35" t="str">
        <f>BD!C92</f>
        <v>2. To what extent do we measure our key stakeholder satisfaction and perceived value of our programs, products and services?</v>
      </c>
      <c r="G20" s="6"/>
    </row>
    <row r="21" spans="2:7" ht="65.099999999999994" customHeight="1" x14ac:dyDescent="0.2">
      <c r="B21" s="6"/>
      <c r="C21" s="26"/>
      <c r="D21" s="25" t="s">
        <v>31</v>
      </c>
      <c r="E21" s="27"/>
      <c r="F21" s="36" t="s">
        <v>9</v>
      </c>
      <c r="G21" s="6"/>
    </row>
    <row r="22" spans="2:7" ht="65.099999999999994" customHeight="1" x14ac:dyDescent="0.2">
      <c r="B22" s="6"/>
      <c r="C22" s="26"/>
      <c r="D22" s="25" t="s">
        <v>70</v>
      </c>
      <c r="E22" s="27"/>
      <c r="F22" s="36" t="s">
        <v>10</v>
      </c>
      <c r="G22" s="6"/>
    </row>
    <row r="23" spans="2:7" ht="80.099999999999994" customHeight="1" x14ac:dyDescent="0.2">
      <c r="B23" s="6"/>
      <c r="C23" s="26"/>
      <c r="D23" s="22" t="s">
        <v>3</v>
      </c>
      <c r="E23" s="27"/>
      <c r="F23" s="36" t="s">
        <v>11</v>
      </c>
      <c r="G23" s="6"/>
    </row>
    <row r="24" spans="2:7" ht="39.950000000000003" customHeight="1" x14ac:dyDescent="0.2">
      <c r="B24" s="6"/>
      <c r="C24" s="26"/>
      <c r="D24" s="25" t="s">
        <v>4</v>
      </c>
      <c r="E24" s="27"/>
      <c r="F24" s="36" t="s">
        <v>26</v>
      </c>
      <c r="G24" s="6"/>
    </row>
    <row r="25" spans="2:7" ht="20.100000000000001" customHeight="1" x14ac:dyDescent="0.2">
      <c r="B25" s="6"/>
      <c r="C25" s="26"/>
      <c r="D25" s="25" t="s">
        <v>5</v>
      </c>
      <c r="E25" s="27"/>
      <c r="F25" s="41"/>
      <c r="G25" s="6"/>
    </row>
    <row r="26" spans="2:7" ht="20.100000000000001" customHeight="1" x14ac:dyDescent="0.2">
      <c r="B26" s="6"/>
      <c r="C26" s="26"/>
      <c r="D26" s="25" t="s">
        <v>7</v>
      </c>
      <c r="E26" s="27"/>
      <c r="F26" s="40"/>
      <c r="G26" s="6"/>
    </row>
    <row r="27" spans="2:7" ht="20.100000000000001" customHeight="1" x14ac:dyDescent="0.2">
      <c r="B27" s="6"/>
      <c r="C27" s="26"/>
      <c r="D27" s="25" t="s">
        <v>6</v>
      </c>
      <c r="E27" s="27"/>
      <c r="F27" s="41"/>
      <c r="G27" s="6"/>
    </row>
    <row r="28" spans="2:7" ht="3" customHeight="1" x14ac:dyDescent="0.2">
      <c r="B28" s="6"/>
      <c r="C28" s="3"/>
      <c r="D28" s="4"/>
      <c r="E28" s="44"/>
      <c r="F28" s="38"/>
      <c r="G28" s="6"/>
    </row>
    <row r="29" spans="2:7" x14ac:dyDescent="0.2">
      <c r="E29" s="47"/>
      <c r="F29" s="39"/>
    </row>
    <row r="30" spans="2:7" x14ac:dyDescent="0.2">
      <c r="E30" s="47"/>
      <c r="F30" s="39"/>
    </row>
    <row r="31" spans="2:7" ht="3" customHeight="1" x14ac:dyDescent="0.2">
      <c r="B31" s="6"/>
      <c r="C31" s="3"/>
      <c r="D31" s="4"/>
      <c r="E31" s="46"/>
      <c r="F31" s="38"/>
      <c r="G31" s="6"/>
    </row>
    <row r="32" spans="2:7" x14ac:dyDescent="0.2">
      <c r="B32" s="6"/>
      <c r="C32"/>
      <c r="D32" s="7" t="s">
        <v>8</v>
      </c>
      <c r="E32" s="47"/>
      <c r="F32" s="23">
        <f>AssessmentDate</f>
        <v>42117</v>
      </c>
      <c r="G32" s="6"/>
    </row>
    <row r="33" spans="2:7" ht="3" customHeight="1" x14ac:dyDescent="0.2">
      <c r="B33" s="6"/>
      <c r="C33" s="3"/>
      <c r="D33" s="4"/>
      <c r="E33" s="46"/>
      <c r="F33" s="38"/>
      <c r="G33" s="6"/>
    </row>
    <row r="34" spans="2:7" ht="99.95" customHeight="1" x14ac:dyDescent="0.2">
      <c r="B34" s="6"/>
      <c r="C34" s="24">
        <v>3</v>
      </c>
      <c r="D34" s="25" t="s">
        <v>66</v>
      </c>
      <c r="E34" s="43" t="str">
        <f>Customers!AY1</f>
        <v/>
      </c>
      <c r="F34" s="35" t="str">
        <f>BD!C93</f>
        <v>3. To what extent do our key stakeholders view our programs, products and services favorably or better than our key comparative organizations or other alternatives?</v>
      </c>
      <c r="G34" s="6"/>
    </row>
    <row r="35" spans="2:7" ht="65.099999999999994" customHeight="1" x14ac:dyDescent="0.2">
      <c r="B35" s="6"/>
      <c r="C35" s="26"/>
      <c r="D35" s="25" t="s">
        <v>31</v>
      </c>
      <c r="E35" s="27"/>
      <c r="F35" s="36" t="s">
        <v>9</v>
      </c>
      <c r="G35" s="6"/>
    </row>
    <row r="36" spans="2:7" ht="65.099999999999994" customHeight="1" x14ac:dyDescent="0.2">
      <c r="B36" s="6"/>
      <c r="C36" s="26"/>
      <c r="D36" s="25" t="s">
        <v>70</v>
      </c>
      <c r="E36" s="27"/>
      <c r="F36" s="36" t="s">
        <v>10</v>
      </c>
      <c r="G36" s="6"/>
    </row>
    <row r="37" spans="2:7" ht="80.099999999999994" customHeight="1" x14ac:dyDescent="0.2">
      <c r="B37" s="6"/>
      <c r="C37" s="26"/>
      <c r="D37" s="22" t="s">
        <v>3</v>
      </c>
      <c r="E37" s="27"/>
      <c r="F37" s="36" t="s">
        <v>11</v>
      </c>
      <c r="G37" s="6"/>
    </row>
    <row r="38" spans="2:7" ht="39.950000000000003" customHeight="1" x14ac:dyDescent="0.2">
      <c r="B38" s="6"/>
      <c r="C38" s="26"/>
      <c r="D38" s="25" t="s">
        <v>4</v>
      </c>
      <c r="E38" s="27"/>
      <c r="F38" s="36" t="s">
        <v>26</v>
      </c>
      <c r="G38" s="6"/>
    </row>
    <row r="39" spans="2:7" ht="20.100000000000001" customHeight="1" x14ac:dyDescent="0.2">
      <c r="B39" s="6"/>
      <c r="C39" s="26"/>
      <c r="D39" s="25" t="s">
        <v>5</v>
      </c>
      <c r="E39" s="27"/>
      <c r="F39" s="41"/>
      <c r="G39" s="6"/>
    </row>
    <row r="40" spans="2:7" ht="20.100000000000001" customHeight="1" x14ac:dyDescent="0.2">
      <c r="B40" s="6"/>
      <c r="C40" s="26"/>
      <c r="D40" s="25" t="s">
        <v>7</v>
      </c>
      <c r="E40" s="27"/>
      <c r="F40" s="40"/>
      <c r="G40" s="6"/>
    </row>
    <row r="41" spans="2:7" ht="20.100000000000001" customHeight="1" x14ac:dyDescent="0.2">
      <c r="B41" s="6"/>
      <c r="C41" s="26"/>
      <c r="D41" s="25" t="s">
        <v>6</v>
      </c>
      <c r="E41" s="27"/>
      <c r="F41" s="41"/>
      <c r="G41" s="6"/>
    </row>
    <row r="42" spans="2:7" ht="3" customHeight="1" x14ac:dyDescent="0.2">
      <c r="B42" s="6"/>
      <c r="C42" s="3"/>
      <c r="D42" s="4"/>
      <c r="E42" s="44"/>
      <c r="F42" s="38"/>
      <c r="G42" s="6"/>
    </row>
    <row r="43" spans="2:7" x14ac:dyDescent="0.2">
      <c r="E43" s="47"/>
      <c r="F43" s="39"/>
    </row>
    <row r="44" spans="2:7" x14ac:dyDescent="0.2">
      <c r="E44" s="47"/>
      <c r="F44" s="39"/>
    </row>
    <row r="45" spans="2:7" ht="3" customHeight="1" x14ac:dyDescent="0.2">
      <c r="B45" s="6"/>
      <c r="C45" s="3"/>
      <c r="D45" s="4"/>
      <c r="E45" s="46"/>
      <c r="F45" s="38"/>
      <c r="G45" s="6"/>
    </row>
    <row r="46" spans="2:7" x14ac:dyDescent="0.2">
      <c r="B46" s="6"/>
      <c r="C46"/>
      <c r="D46" s="7" t="s">
        <v>8</v>
      </c>
      <c r="E46" s="47"/>
      <c r="F46" s="23">
        <f>AssessmentDate</f>
        <v>42117</v>
      </c>
      <c r="G46" s="6"/>
    </row>
    <row r="47" spans="2:7" ht="3" customHeight="1" x14ac:dyDescent="0.2">
      <c r="B47" s="6"/>
      <c r="C47" s="3"/>
      <c r="D47" s="4"/>
      <c r="E47" s="46"/>
      <c r="F47" s="38"/>
      <c r="G47" s="6"/>
    </row>
    <row r="48" spans="2:7" ht="99.95" customHeight="1" x14ac:dyDescent="0.2">
      <c r="B48" s="6"/>
      <c r="C48" s="24">
        <v>4</v>
      </c>
      <c r="D48" s="25" t="s">
        <v>66</v>
      </c>
      <c r="E48" s="43" t="str">
        <f>Customers!BB1</f>
        <v/>
      </c>
      <c r="F48" s="35" t="str">
        <f>BD!C94</f>
        <v>4. To what extent do our key stakeholders view our programs, products and services as available on time and when needed, as compared to our key comparative organizations or other alternatives?</v>
      </c>
      <c r="G48" s="6"/>
    </row>
    <row r="49" spans="2:7" ht="65.099999999999994" customHeight="1" x14ac:dyDescent="0.2">
      <c r="B49" s="6"/>
      <c r="C49" s="26"/>
      <c r="D49" s="25" t="s">
        <v>31</v>
      </c>
      <c r="E49" s="27"/>
      <c r="F49" s="36" t="s">
        <v>9</v>
      </c>
      <c r="G49" s="6"/>
    </row>
    <row r="50" spans="2:7" ht="65.099999999999994" customHeight="1" x14ac:dyDescent="0.2">
      <c r="B50" s="6"/>
      <c r="C50" s="26"/>
      <c r="D50" s="25" t="s">
        <v>70</v>
      </c>
      <c r="E50" s="27"/>
      <c r="F50" s="36" t="s">
        <v>10</v>
      </c>
      <c r="G50" s="6"/>
    </row>
    <row r="51" spans="2:7" ht="80.099999999999994" customHeight="1" x14ac:dyDescent="0.2">
      <c r="B51" s="6"/>
      <c r="C51" s="26"/>
      <c r="D51" s="22" t="s">
        <v>3</v>
      </c>
      <c r="E51" s="27"/>
      <c r="F51" s="36" t="s">
        <v>11</v>
      </c>
      <c r="G51" s="6"/>
    </row>
    <row r="52" spans="2:7" ht="39.950000000000003" customHeight="1" x14ac:dyDescent="0.2">
      <c r="B52" s="6"/>
      <c r="C52" s="26"/>
      <c r="D52" s="25" t="s">
        <v>4</v>
      </c>
      <c r="E52" s="27"/>
      <c r="F52" s="36" t="s">
        <v>26</v>
      </c>
      <c r="G52" s="6"/>
    </row>
    <row r="53" spans="2:7" ht="20.100000000000001" customHeight="1" x14ac:dyDescent="0.2">
      <c r="B53" s="6"/>
      <c r="C53" s="26"/>
      <c r="D53" s="25" t="s">
        <v>5</v>
      </c>
      <c r="E53" s="27"/>
      <c r="F53" s="41"/>
      <c r="G53" s="6"/>
    </row>
    <row r="54" spans="2:7" ht="20.100000000000001" customHeight="1" x14ac:dyDescent="0.2">
      <c r="B54" s="6"/>
      <c r="C54" s="26"/>
      <c r="D54" s="25" t="s">
        <v>7</v>
      </c>
      <c r="E54" s="27"/>
      <c r="F54" s="40"/>
      <c r="G54" s="6"/>
    </row>
    <row r="55" spans="2:7" ht="20.100000000000001" customHeight="1" x14ac:dyDescent="0.2">
      <c r="B55" s="6"/>
      <c r="C55" s="26"/>
      <c r="D55" s="25" t="s">
        <v>6</v>
      </c>
      <c r="E55" s="27"/>
      <c r="F55" s="41"/>
      <c r="G55" s="6"/>
    </row>
    <row r="56" spans="2:7" ht="3" customHeight="1" x14ac:dyDescent="0.2">
      <c r="B56" s="6"/>
      <c r="C56" s="3"/>
      <c r="D56" s="4"/>
      <c r="E56" s="44"/>
      <c r="F56" s="38"/>
      <c r="G56" s="6"/>
    </row>
    <row r="57" spans="2:7" x14ac:dyDescent="0.2">
      <c r="E57" s="47"/>
      <c r="F57" s="39"/>
    </row>
    <row r="58" spans="2:7" x14ac:dyDescent="0.2">
      <c r="E58" s="47"/>
      <c r="F58" s="39"/>
    </row>
    <row r="59" spans="2:7" ht="3" customHeight="1" x14ac:dyDescent="0.2">
      <c r="B59" s="6"/>
      <c r="C59" s="3"/>
      <c r="D59" s="4"/>
      <c r="E59" s="46"/>
      <c r="F59" s="38"/>
      <c r="G59" s="6"/>
    </row>
    <row r="60" spans="2:7" x14ac:dyDescent="0.2">
      <c r="B60" s="6"/>
      <c r="C60"/>
      <c r="D60" s="7" t="s">
        <v>8</v>
      </c>
      <c r="E60" s="47"/>
      <c r="F60" s="23">
        <f>AssessmentDate</f>
        <v>42117</v>
      </c>
      <c r="G60" s="6"/>
    </row>
    <row r="61" spans="2:7" ht="3" customHeight="1" x14ac:dyDescent="0.2">
      <c r="B61" s="6"/>
      <c r="C61" s="3"/>
      <c r="D61" s="4"/>
      <c r="E61" s="46"/>
      <c r="F61" s="38"/>
      <c r="G61" s="6"/>
    </row>
    <row r="62" spans="2:7" ht="99.95" customHeight="1" x14ac:dyDescent="0.2">
      <c r="B62" s="6"/>
      <c r="C62" s="24">
        <v>5</v>
      </c>
      <c r="D62" s="25" t="s">
        <v>66</v>
      </c>
      <c r="E62" s="43" t="str">
        <f>Customers!BE1</f>
        <v/>
      </c>
      <c r="F62" s="35" t="str">
        <f>BD!C95</f>
        <v>5. To what extent do our key stakeholders continue to be loyal and see the value of our programs, products and services as advantageous, compared to our key comparative organizations or other alternatives?</v>
      </c>
      <c r="G62" s="6"/>
    </row>
    <row r="63" spans="2:7" ht="65.099999999999994" customHeight="1" x14ac:dyDescent="0.2">
      <c r="B63" s="6"/>
      <c r="C63" s="26"/>
      <c r="D63" s="25" t="s">
        <v>31</v>
      </c>
      <c r="E63" s="27"/>
      <c r="F63" s="36" t="s">
        <v>9</v>
      </c>
      <c r="G63" s="6"/>
    </row>
    <row r="64" spans="2:7" ht="65.099999999999994" customHeight="1" x14ac:dyDescent="0.2">
      <c r="B64" s="6"/>
      <c r="C64" s="26"/>
      <c r="D64" s="25" t="s">
        <v>70</v>
      </c>
      <c r="E64" s="27"/>
      <c r="F64" s="36" t="s">
        <v>10</v>
      </c>
      <c r="G64" s="6"/>
    </row>
    <row r="65" spans="2:7" ht="80.099999999999994" customHeight="1" x14ac:dyDescent="0.2">
      <c r="B65" s="6"/>
      <c r="C65" s="26"/>
      <c r="D65" s="22" t="s">
        <v>3</v>
      </c>
      <c r="E65" s="27"/>
      <c r="F65" s="36" t="s">
        <v>11</v>
      </c>
      <c r="G65" s="6"/>
    </row>
    <row r="66" spans="2:7" ht="39.950000000000003" customHeight="1" x14ac:dyDescent="0.2">
      <c r="B66" s="6"/>
      <c r="C66" s="26"/>
      <c r="D66" s="25" t="s">
        <v>4</v>
      </c>
      <c r="E66" s="27"/>
      <c r="F66" s="36" t="s">
        <v>26</v>
      </c>
      <c r="G66" s="6"/>
    </row>
    <row r="67" spans="2:7" ht="20.100000000000001" customHeight="1" x14ac:dyDescent="0.2">
      <c r="B67" s="6"/>
      <c r="C67" s="26"/>
      <c r="D67" s="25" t="s">
        <v>5</v>
      </c>
      <c r="E67" s="27"/>
      <c r="F67" s="41"/>
      <c r="G67" s="6"/>
    </row>
    <row r="68" spans="2:7" ht="20.100000000000001" customHeight="1" x14ac:dyDescent="0.2">
      <c r="B68" s="6"/>
      <c r="C68" s="26"/>
      <c r="D68" s="25" t="s">
        <v>7</v>
      </c>
      <c r="E68" s="27"/>
      <c r="F68" s="40"/>
      <c r="G68" s="6"/>
    </row>
    <row r="69" spans="2:7" ht="20.100000000000001" customHeight="1" x14ac:dyDescent="0.2">
      <c r="B69" s="6"/>
      <c r="C69" s="26"/>
      <c r="D69" s="25" t="s">
        <v>6</v>
      </c>
      <c r="E69" s="27"/>
      <c r="F69" s="41"/>
      <c r="G69" s="6"/>
    </row>
    <row r="70" spans="2:7" ht="3" customHeight="1" x14ac:dyDescent="0.2">
      <c r="B70" s="6"/>
      <c r="C70" s="3"/>
      <c r="D70" s="4"/>
      <c r="E70" s="44"/>
      <c r="F70" s="38"/>
      <c r="G70" s="6"/>
    </row>
    <row r="71" spans="2:7" x14ac:dyDescent="0.2">
      <c r="E71" s="47"/>
      <c r="F71" s="39"/>
    </row>
    <row r="72" spans="2:7" x14ac:dyDescent="0.2">
      <c r="E72" s="47"/>
      <c r="F72" s="39"/>
    </row>
    <row r="73" spans="2:7" ht="3" customHeight="1" x14ac:dyDescent="0.2">
      <c r="B73" s="6"/>
      <c r="C73" s="3"/>
      <c r="D73" s="4"/>
      <c r="E73" s="46"/>
      <c r="F73" s="38"/>
      <c r="G73" s="6"/>
    </row>
    <row r="74" spans="2:7" x14ac:dyDescent="0.2">
      <c r="B74" s="6"/>
      <c r="C74"/>
      <c r="D74" s="7" t="s">
        <v>8</v>
      </c>
      <c r="E74" s="47"/>
      <c r="F74" s="23">
        <f>AssessmentDate</f>
        <v>42117</v>
      </c>
      <c r="G74" s="6"/>
    </row>
    <row r="75" spans="2:7" ht="3" customHeight="1" x14ac:dyDescent="0.2">
      <c r="B75" s="6"/>
      <c r="C75" s="3"/>
      <c r="D75" s="4"/>
      <c r="E75" s="46">
        <v>5</v>
      </c>
      <c r="F75" s="38"/>
      <c r="G75" s="6"/>
    </row>
    <row r="76" spans="2:7" ht="99.95" customHeight="1" x14ac:dyDescent="0.2">
      <c r="B76" s="6"/>
      <c r="C76" s="24">
        <v>6</v>
      </c>
      <c r="D76" s="25" t="s">
        <v>66</v>
      </c>
      <c r="E76" s="43" t="str">
        <f>Customers!BH1</f>
        <v/>
      </c>
      <c r="F76" s="35" t="str">
        <f>BD!C96</f>
        <v>6. To what extent do our key stakeholders view the quality of our programs, products and services as high, compared to our key comparative organizations or other alternatives?</v>
      </c>
      <c r="G76" s="6"/>
    </row>
    <row r="77" spans="2:7" ht="65.099999999999994" customHeight="1" x14ac:dyDescent="0.2">
      <c r="B77" s="6"/>
      <c r="C77" s="26"/>
      <c r="D77" s="25" t="s">
        <v>31</v>
      </c>
      <c r="E77" s="27"/>
      <c r="F77" s="36" t="s">
        <v>9</v>
      </c>
      <c r="G77" s="6"/>
    </row>
    <row r="78" spans="2:7" ht="65.099999999999994" customHeight="1" x14ac:dyDescent="0.2">
      <c r="B78" s="6"/>
      <c r="C78" s="26"/>
      <c r="D78" s="25" t="s">
        <v>70</v>
      </c>
      <c r="E78" s="27"/>
      <c r="F78" s="36" t="s">
        <v>10</v>
      </c>
      <c r="G78" s="6"/>
    </row>
    <row r="79" spans="2:7" ht="80.099999999999994" customHeight="1" x14ac:dyDescent="0.2">
      <c r="B79" s="6"/>
      <c r="C79" s="26"/>
      <c r="D79" s="22" t="s">
        <v>3</v>
      </c>
      <c r="E79" s="27"/>
      <c r="F79" s="36" t="s">
        <v>11</v>
      </c>
      <c r="G79" s="6"/>
    </row>
    <row r="80" spans="2:7" ht="39.950000000000003" customHeight="1" x14ac:dyDescent="0.2">
      <c r="B80" s="6"/>
      <c r="C80" s="26"/>
      <c r="D80" s="25" t="s">
        <v>4</v>
      </c>
      <c r="E80" s="27"/>
      <c r="F80" s="36" t="s">
        <v>26</v>
      </c>
      <c r="G80" s="6"/>
    </row>
    <row r="81" spans="2:7" ht="20.100000000000001" customHeight="1" x14ac:dyDescent="0.2">
      <c r="B81" s="6"/>
      <c r="C81" s="26"/>
      <c r="D81" s="25" t="s">
        <v>5</v>
      </c>
      <c r="E81" s="27"/>
      <c r="F81" s="41"/>
      <c r="G81" s="6"/>
    </row>
    <row r="82" spans="2:7" ht="20.100000000000001" customHeight="1" x14ac:dyDescent="0.2">
      <c r="B82" s="6"/>
      <c r="C82" s="26"/>
      <c r="D82" s="25" t="s">
        <v>7</v>
      </c>
      <c r="E82" s="27"/>
      <c r="F82" s="40"/>
      <c r="G82" s="6"/>
    </row>
    <row r="83" spans="2:7" ht="20.100000000000001" customHeight="1" x14ac:dyDescent="0.2">
      <c r="B83" s="6"/>
      <c r="C83" s="26"/>
      <c r="D83" s="25" t="s">
        <v>6</v>
      </c>
      <c r="E83" s="27"/>
      <c r="F83" s="41"/>
      <c r="G83" s="6"/>
    </row>
    <row r="84" spans="2:7" ht="3" customHeight="1" x14ac:dyDescent="0.2">
      <c r="B84" s="6"/>
      <c r="C84" s="3"/>
      <c r="D84" s="4"/>
      <c r="E84" s="44"/>
      <c r="F84" s="38"/>
      <c r="G84" s="6"/>
    </row>
    <row r="85" spans="2:7" x14ac:dyDescent="0.2">
      <c r="E85" s="47"/>
      <c r="F85" s="39"/>
    </row>
    <row r="86" spans="2:7" x14ac:dyDescent="0.2">
      <c r="E86" s="47"/>
      <c r="F86" s="39"/>
    </row>
    <row r="87" spans="2:7" ht="3" customHeight="1" x14ac:dyDescent="0.2">
      <c r="B87" s="6"/>
      <c r="C87" s="3"/>
      <c r="D87" s="4"/>
      <c r="E87" s="46"/>
      <c r="F87" s="38"/>
      <c r="G87" s="6"/>
    </row>
    <row r="88" spans="2:7" x14ac:dyDescent="0.2">
      <c r="B88" s="6"/>
      <c r="C88"/>
      <c r="D88" s="7" t="s">
        <v>8</v>
      </c>
      <c r="E88" s="47"/>
      <c r="F88" s="23">
        <f>AssessmentDate</f>
        <v>42117</v>
      </c>
      <c r="G88" s="6"/>
    </row>
    <row r="89" spans="2:7" ht="3" customHeight="1" x14ac:dyDescent="0.2">
      <c r="B89" s="6"/>
      <c r="C89" s="3"/>
      <c r="D89" s="4"/>
      <c r="E89" s="46"/>
      <c r="F89" s="38"/>
      <c r="G89" s="6"/>
    </row>
    <row r="90" spans="2:7" ht="99.95" customHeight="1" x14ac:dyDescent="0.2">
      <c r="B90" s="6"/>
      <c r="C90" s="24">
        <v>7</v>
      </c>
      <c r="D90" s="25" t="s">
        <v>66</v>
      </c>
      <c r="E90" s="43" t="str">
        <f>Customers!BK1</f>
        <v/>
      </c>
      <c r="F90" s="35" t="str">
        <f>BD!C97</f>
        <v>7. To what extent are key stakeholder complaints or issues at or near zero, and if received are rapidly and effectively resolved to their satisfaction?</v>
      </c>
      <c r="G90" s="6"/>
    </row>
    <row r="91" spans="2:7" ht="65.099999999999994" customHeight="1" x14ac:dyDescent="0.2">
      <c r="B91" s="6"/>
      <c r="C91" s="26"/>
      <c r="D91" s="25" t="s">
        <v>31</v>
      </c>
      <c r="E91" s="27"/>
      <c r="F91" s="36" t="s">
        <v>9</v>
      </c>
      <c r="G91" s="6"/>
    </row>
    <row r="92" spans="2:7" ht="65.099999999999994" customHeight="1" x14ac:dyDescent="0.2">
      <c r="B92" s="6"/>
      <c r="C92" s="26"/>
      <c r="D92" s="25" t="s">
        <v>70</v>
      </c>
      <c r="E92" s="27"/>
      <c r="F92" s="36" t="s">
        <v>10</v>
      </c>
      <c r="G92" s="6"/>
    </row>
    <row r="93" spans="2:7" ht="80.099999999999994" customHeight="1" x14ac:dyDescent="0.2">
      <c r="B93" s="6"/>
      <c r="C93" s="26"/>
      <c r="D93" s="22" t="s">
        <v>3</v>
      </c>
      <c r="E93" s="27"/>
      <c r="F93" s="36" t="s">
        <v>11</v>
      </c>
      <c r="G93" s="6"/>
    </row>
    <row r="94" spans="2:7" ht="39.950000000000003" customHeight="1" x14ac:dyDescent="0.2">
      <c r="B94" s="6"/>
      <c r="C94" s="26"/>
      <c r="D94" s="25" t="s">
        <v>4</v>
      </c>
      <c r="E94" s="27"/>
      <c r="F94" s="36" t="s">
        <v>26</v>
      </c>
      <c r="G94" s="6"/>
    </row>
    <row r="95" spans="2:7" ht="20.100000000000001" customHeight="1" x14ac:dyDescent="0.2">
      <c r="B95" s="6"/>
      <c r="C95" s="26"/>
      <c r="D95" s="25" t="s">
        <v>5</v>
      </c>
      <c r="E95" s="27"/>
      <c r="F95" s="41"/>
      <c r="G95" s="6"/>
    </row>
    <row r="96" spans="2:7" ht="20.100000000000001" customHeight="1" x14ac:dyDescent="0.2">
      <c r="B96" s="6"/>
      <c r="C96" s="26"/>
      <c r="D96" s="25" t="s">
        <v>7</v>
      </c>
      <c r="E96" s="27"/>
      <c r="F96" s="40"/>
      <c r="G96" s="6"/>
    </row>
    <row r="97" spans="2:7" ht="20.100000000000001" customHeight="1" x14ac:dyDescent="0.2">
      <c r="B97" s="6"/>
      <c r="C97" s="26"/>
      <c r="D97" s="25" t="s">
        <v>6</v>
      </c>
      <c r="E97" s="27"/>
      <c r="F97" s="41"/>
      <c r="G97" s="6"/>
    </row>
    <row r="98" spans="2:7" ht="3" customHeight="1" x14ac:dyDescent="0.2">
      <c r="B98" s="6"/>
      <c r="C98" s="3"/>
      <c r="D98" s="4"/>
      <c r="E98" s="44"/>
      <c r="F98" s="38"/>
      <c r="G98" s="6"/>
    </row>
    <row r="99" spans="2:7" x14ac:dyDescent="0.2">
      <c r="E99" s="47"/>
      <c r="F99" s="39"/>
    </row>
    <row r="100" spans="2:7" x14ac:dyDescent="0.2">
      <c r="E100" s="47"/>
      <c r="F100" s="39"/>
    </row>
    <row r="101" spans="2:7" ht="3" customHeight="1" x14ac:dyDescent="0.2">
      <c r="B101" s="6"/>
      <c r="C101" s="3"/>
      <c r="D101" s="4"/>
      <c r="E101" s="46"/>
      <c r="F101" s="38"/>
      <c r="G101" s="6"/>
    </row>
    <row r="102" spans="2:7" x14ac:dyDescent="0.2">
      <c r="B102" s="6"/>
      <c r="C102"/>
      <c r="D102" s="7" t="s">
        <v>8</v>
      </c>
      <c r="E102" s="47"/>
      <c r="F102" s="23">
        <f>AssessmentDate</f>
        <v>42117</v>
      </c>
      <c r="G102" s="6"/>
    </row>
    <row r="103" spans="2:7" ht="3" customHeight="1" x14ac:dyDescent="0.2">
      <c r="B103" s="6"/>
      <c r="C103" s="3"/>
      <c r="D103" s="4"/>
      <c r="E103" s="46"/>
      <c r="F103" s="38"/>
      <c r="G103" s="6"/>
    </row>
    <row r="104" spans="2:7" ht="99.95" customHeight="1" x14ac:dyDescent="0.2">
      <c r="B104" s="6"/>
      <c r="C104" s="24">
        <v>8</v>
      </c>
      <c r="D104" s="25" t="s">
        <v>66</v>
      </c>
      <c r="E104" s="43" t="str">
        <f>Customers!BN1</f>
        <v/>
      </c>
      <c r="F104" s="35" t="str">
        <f>BD!C98</f>
        <v>8. To what extent are our program outputs (products and services) achieving positive changes in our key stakeholder behaviors, attitudes, and feelings toward our organization?</v>
      </c>
      <c r="G104" s="6"/>
    </row>
    <row r="105" spans="2:7" ht="65.099999999999994" customHeight="1" x14ac:dyDescent="0.2">
      <c r="B105" s="6"/>
      <c r="C105" s="26"/>
      <c r="D105" s="25" t="s">
        <v>31</v>
      </c>
      <c r="E105" s="27"/>
      <c r="F105" s="36" t="s">
        <v>9</v>
      </c>
      <c r="G105" s="6"/>
    </row>
    <row r="106" spans="2:7" ht="65.099999999999994" customHeight="1" x14ac:dyDescent="0.2">
      <c r="B106" s="6"/>
      <c r="C106" s="26"/>
      <c r="D106" s="25" t="s">
        <v>70</v>
      </c>
      <c r="E106" s="27"/>
      <c r="F106" s="36" t="s">
        <v>10</v>
      </c>
      <c r="G106" s="6"/>
    </row>
    <row r="107" spans="2:7" ht="80.099999999999994" customHeight="1" x14ac:dyDescent="0.2">
      <c r="B107" s="6"/>
      <c r="C107" s="26"/>
      <c r="D107" s="22" t="s">
        <v>3</v>
      </c>
      <c r="E107" s="27"/>
      <c r="F107" s="36" t="s">
        <v>11</v>
      </c>
      <c r="G107" s="6"/>
    </row>
    <row r="108" spans="2:7" ht="39.950000000000003" customHeight="1" x14ac:dyDescent="0.2">
      <c r="B108" s="6"/>
      <c r="C108" s="26"/>
      <c r="D108" s="25" t="s">
        <v>4</v>
      </c>
      <c r="E108" s="27"/>
      <c r="F108" s="36" t="s">
        <v>26</v>
      </c>
      <c r="G108" s="6"/>
    </row>
    <row r="109" spans="2:7" ht="20.100000000000001" customHeight="1" x14ac:dyDescent="0.2">
      <c r="B109" s="6"/>
      <c r="C109" s="26"/>
      <c r="D109" s="25" t="s">
        <v>5</v>
      </c>
      <c r="E109" s="27"/>
      <c r="F109" s="41"/>
      <c r="G109" s="6"/>
    </row>
    <row r="110" spans="2:7" ht="20.100000000000001" customHeight="1" x14ac:dyDescent="0.2">
      <c r="B110" s="6"/>
      <c r="C110" s="26"/>
      <c r="D110" s="25" t="s">
        <v>7</v>
      </c>
      <c r="E110" s="27"/>
      <c r="F110" s="40"/>
      <c r="G110" s="6"/>
    </row>
    <row r="111" spans="2:7" ht="20.100000000000001" customHeight="1" x14ac:dyDescent="0.2">
      <c r="B111" s="6"/>
      <c r="C111" s="26"/>
      <c r="D111" s="25" t="s">
        <v>6</v>
      </c>
      <c r="E111" s="27"/>
      <c r="F111" s="41"/>
      <c r="G111" s="6"/>
    </row>
    <row r="112" spans="2:7" ht="3" customHeight="1" x14ac:dyDescent="0.2">
      <c r="B112" s="6"/>
      <c r="C112" s="3"/>
      <c r="D112" s="4"/>
      <c r="E112" s="44"/>
      <c r="F112" s="38"/>
      <c r="G112" s="6"/>
    </row>
    <row r="113" spans="2:7" x14ac:dyDescent="0.2">
      <c r="E113" s="47"/>
      <c r="F113" s="39"/>
    </row>
    <row r="114" spans="2:7" x14ac:dyDescent="0.2">
      <c r="E114" s="47"/>
      <c r="F114" s="39"/>
    </row>
    <row r="115" spans="2:7" ht="3" customHeight="1" x14ac:dyDescent="0.2">
      <c r="B115" s="6"/>
      <c r="C115" s="3"/>
      <c r="D115" s="4"/>
      <c r="E115" s="46"/>
      <c r="F115" s="38"/>
      <c r="G115" s="6"/>
    </row>
    <row r="116" spans="2:7" x14ac:dyDescent="0.2">
      <c r="B116" s="6"/>
      <c r="C116"/>
      <c r="D116" s="7" t="s">
        <v>8</v>
      </c>
      <c r="E116" s="47"/>
      <c r="F116" s="23">
        <f>AssessmentDate</f>
        <v>42117</v>
      </c>
      <c r="G116" s="6"/>
    </row>
    <row r="117" spans="2:7" ht="3" customHeight="1" x14ac:dyDescent="0.2">
      <c r="B117" s="6"/>
      <c r="C117" s="3"/>
      <c r="D117" s="4"/>
      <c r="E117" s="46"/>
      <c r="F117" s="38"/>
      <c r="G117" s="6"/>
    </row>
    <row r="118" spans="2:7" ht="99.95" customHeight="1" x14ac:dyDescent="0.2">
      <c r="B118" s="6"/>
      <c r="C118" s="24">
        <v>9</v>
      </c>
      <c r="D118" s="25" t="s">
        <v>66</v>
      </c>
      <c r="E118" s="43" t="str">
        <f>Customers!BQ1</f>
        <v/>
      </c>
      <c r="F118" s="35" t="str">
        <f>BD!C99</f>
        <v>9. To what extent do we have an effective, agile and rapid customer relationship management system in place that is viewed as high value to our key stakeholders?</v>
      </c>
      <c r="G118" s="6"/>
    </row>
    <row r="119" spans="2:7" ht="65.099999999999994" customHeight="1" x14ac:dyDescent="0.2">
      <c r="B119" s="6"/>
      <c r="C119" s="26"/>
      <c r="D119" s="25" t="s">
        <v>31</v>
      </c>
      <c r="E119" s="27"/>
      <c r="F119" s="36" t="s">
        <v>9</v>
      </c>
      <c r="G119" s="6"/>
    </row>
    <row r="120" spans="2:7" ht="65.099999999999994" customHeight="1" x14ac:dyDescent="0.2">
      <c r="B120" s="6"/>
      <c r="C120" s="26"/>
      <c r="D120" s="25" t="s">
        <v>70</v>
      </c>
      <c r="E120" s="27"/>
      <c r="F120" s="36" t="s">
        <v>10</v>
      </c>
      <c r="G120" s="6"/>
    </row>
    <row r="121" spans="2:7" ht="80.099999999999994" customHeight="1" x14ac:dyDescent="0.2">
      <c r="B121" s="6"/>
      <c r="C121" s="26"/>
      <c r="D121" s="22" t="s">
        <v>3</v>
      </c>
      <c r="E121" s="27"/>
      <c r="F121" s="36" t="s">
        <v>11</v>
      </c>
      <c r="G121" s="6"/>
    </row>
    <row r="122" spans="2:7" ht="39.950000000000003" customHeight="1" x14ac:dyDescent="0.2">
      <c r="B122" s="6"/>
      <c r="C122" s="26"/>
      <c r="D122" s="25" t="s">
        <v>4</v>
      </c>
      <c r="E122" s="27"/>
      <c r="F122" s="36" t="s">
        <v>26</v>
      </c>
      <c r="G122" s="6"/>
    </row>
    <row r="123" spans="2:7" ht="20.100000000000001" customHeight="1" x14ac:dyDescent="0.2">
      <c r="B123" s="6"/>
      <c r="C123" s="26"/>
      <c r="D123" s="25" t="s">
        <v>5</v>
      </c>
      <c r="E123" s="27"/>
      <c r="F123" s="41"/>
      <c r="G123" s="6"/>
    </row>
    <row r="124" spans="2:7" ht="20.100000000000001" customHeight="1" x14ac:dyDescent="0.2">
      <c r="B124" s="6"/>
      <c r="C124" s="26"/>
      <c r="D124" s="25" t="s">
        <v>7</v>
      </c>
      <c r="E124" s="27"/>
      <c r="F124" s="40"/>
      <c r="G124" s="6"/>
    </row>
    <row r="125" spans="2:7" ht="20.100000000000001" customHeight="1" x14ac:dyDescent="0.2">
      <c r="B125" s="6"/>
      <c r="C125" s="26"/>
      <c r="D125" s="25" t="s">
        <v>6</v>
      </c>
      <c r="E125" s="27"/>
      <c r="F125" s="41"/>
      <c r="G125" s="6"/>
    </row>
    <row r="126" spans="2:7" ht="3" customHeight="1" x14ac:dyDescent="0.2">
      <c r="B126" s="6"/>
      <c r="C126" s="3"/>
      <c r="D126" s="4"/>
      <c r="E126" s="44"/>
      <c r="F126" s="38"/>
      <c r="G126" s="6"/>
    </row>
    <row r="127" spans="2:7" x14ac:dyDescent="0.2">
      <c r="E127" s="47"/>
      <c r="F127" s="39"/>
    </row>
    <row r="128" spans="2:7" x14ac:dyDescent="0.2">
      <c r="E128" s="47"/>
      <c r="F128" s="39"/>
    </row>
    <row r="129" spans="2:7" ht="3" customHeight="1" x14ac:dyDescent="0.2">
      <c r="B129" s="6"/>
      <c r="C129" s="3"/>
      <c r="D129" s="4"/>
      <c r="E129" s="46"/>
      <c r="F129" s="38"/>
      <c r="G129" s="6"/>
    </row>
    <row r="130" spans="2:7" x14ac:dyDescent="0.2">
      <c r="B130" s="6"/>
      <c r="C130"/>
      <c r="D130" s="7" t="s">
        <v>8</v>
      </c>
      <c r="E130" s="47"/>
      <c r="F130" s="23">
        <f>AssessmentDate</f>
        <v>42117</v>
      </c>
      <c r="G130" s="6"/>
    </row>
    <row r="131" spans="2:7" ht="3" customHeight="1" x14ac:dyDescent="0.2">
      <c r="B131" s="6"/>
      <c r="C131" s="3"/>
      <c r="D131" s="4"/>
      <c r="E131" s="46"/>
      <c r="F131" s="38"/>
      <c r="G131" s="6"/>
    </row>
    <row r="132" spans="2:7" ht="99.95" customHeight="1" x14ac:dyDescent="0.2">
      <c r="B132" s="6"/>
      <c r="C132" s="24">
        <v>10</v>
      </c>
      <c r="D132" s="25" t="s">
        <v>66</v>
      </c>
      <c r="E132" s="43" t="str">
        <f>Customers!BT1</f>
        <v/>
      </c>
      <c r="F132" s="35" t="str">
        <f>BD!C100</f>
        <v>10. To what extent do we need to seek and engage with new key stakeholders?</v>
      </c>
      <c r="G132" s="6"/>
    </row>
    <row r="133" spans="2:7" ht="65.099999999999994" customHeight="1" x14ac:dyDescent="0.2">
      <c r="B133" s="6"/>
      <c r="C133" s="26"/>
      <c r="D133" s="25" t="s">
        <v>31</v>
      </c>
      <c r="E133" s="27"/>
      <c r="F133" s="36" t="s">
        <v>9</v>
      </c>
      <c r="G133" s="6"/>
    </row>
    <row r="134" spans="2:7" ht="65.099999999999994" customHeight="1" x14ac:dyDescent="0.2">
      <c r="B134" s="6"/>
      <c r="C134" s="26"/>
      <c r="D134" s="25" t="s">
        <v>70</v>
      </c>
      <c r="E134" s="27"/>
      <c r="F134" s="36" t="s">
        <v>10</v>
      </c>
      <c r="G134" s="6"/>
    </row>
    <row r="135" spans="2:7" ht="80.099999999999994" customHeight="1" x14ac:dyDescent="0.2">
      <c r="B135" s="6"/>
      <c r="C135" s="26"/>
      <c r="D135" s="22" t="s">
        <v>3</v>
      </c>
      <c r="E135" s="27"/>
      <c r="F135" s="36" t="s">
        <v>11</v>
      </c>
      <c r="G135" s="6"/>
    </row>
    <row r="136" spans="2:7" ht="39.950000000000003" customHeight="1" x14ac:dyDescent="0.2">
      <c r="B136" s="6"/>
      <c r="C136" s="26"/>
      <c r="D136" s="25" t="s">
        <v>4</v>
      </c>
      <c r="E136" s="27"/>
      <c r="F136" s="36" t="s">
        <v>26</v>
      </c>
      <c r="G136" s="6"/>
    </row>
    <row r="137" spans="2:7" ht="20.100000000000001" customHeight="1" x14ac:dyDescent="0.2">
      <c r="B137" s="6"/>
      <c r="C137" s="26"/>
      <c r="D137" s="25" t="s">
        <v>5</v>
      </c>
      <c r="E137" s="27"/>
      <c r="F137" s="41"/>
      <c r="G137" s="6"/>
    </row>
    <row r="138" spans="2:7" ht="20.100000000000001" customHeight="1" x14ac:dyDescent="0.2">
      <c r="B138" s="6"/>
      <c r="C138" s="26"/>
      <c r="D138" s="25" t="s">
        <v>7</v>
      </c>
      <c r="E138" s="27"/>
      <c r="F138" s="40"/>
      <c r="G138" s="6"/>
    </row>
    <row r="139" spans="2:7" ht="20.100000000000001" customHeight="1" x14ac:dyDescent="0.2">
      <c r="B139" s="6"/>
      <c r="C139" s="26"/>
      <c r="D139" s="25" t="s">
        <v>6</v>
      </c>
      <c r="E139" s="27"/>
      <c r="F139" s="41"/>
      <c r="G139" s="6"/>
    </row>
    <row r="140" spans="2:7" ht="3" customHeight="1" x14ac:dyDescent="0.2">
      <c r="B140" s="6"/>
      <c r="C140" s="3"/>
      <c r="D140" s="4"/>
      <c r="E140" s="44"/>
      <c r="F140" s="4"/>
      <c r="G140" s="6"/>
    </row>
  </sheetData>
  <sheetProtection password="A5A0" sheet="1"/>
  <phoneticPr fontId="0" type="noConversion"/>
  <conditionalFormatting sqref="E1">
    <cfRule type="cellIs" dxfId="41" priority="1" stopIfTrue="1" operator="between">
      <formula>4</formula>
      <formula>5</formula>
    </cfRule>
    <cfRule type="cellIs" dxfId="40" priority="2" stopIfTrue="1" operator="between">
      <formula>2</formula>
      <formula>3.9999999999</formula>
    </cfRule>
    <cfRule type="cellIs" dxfId="39" priority="3" stopIfTrue="1" operator="between">
      <formula>1</formula>
      <formula>1.9999999999</formula>
    </cfRule>
  </conditionalFormatting>
  <conditionalFormatting sqref="E6 E132 E20 E34 E48 E76 E90 E104 E118 E62">
    <cfRule type="cellIs" dxfId="38" priority="4" stopIfTrue="1" operator="between">
      <formula>4</formula>
      <formula>5</formula>
    </cfRule>
    <cfRule type="cellIs" dxfId="37" priority="5" stopIfTrue="1" operator="between">
      <formula>2</formula>
      <formula>3.9999999999</formula>
    </cfRule>
    <cfRule type="cellIs" dxfId="36" priority="6" stopIfTrue="1" operator="between">
      <formula>0.0000000001</formula>
      <formula>1.9999999999</formula>
    </cfRule>
  </conditionalFormatting>
  <dataValidations count="6">
    <dataValidation type="date" allowBlank="1" showInputMessage="1" showErrorMessage="1" errorTitle="Date Field" error="Input date; example: 15-Jan-06" promptTitle="Input Date (example: 15-Mar-06)" sqref="F125 F137 F139 F109 F95 F97 F81 F83 F67 F69 F53 F55 F39 F41 F25 F27 F11 F13 F123 F111" xr:uid="{00000000-0002-0000-0D00-000000000000}">
      <formula1>38718</formula1>
      <formula2>44196</formula2>
    </dataValidation>
    <dataValidation type="decimal" allowBlank="1" showInputMessage="1" showErrorMessage="1" errorTitle="Percent Field (fraction of %)" error="Input as a fraction of percent (.25 = 25%)" promptTitle="Percent Field" sqref="F124 F138 F96 F82 F68 F54 F40 F26 F12 F110" xr:uid="{00000000-0002-0000-0D00-000001000000}">
      <formula1>0</formula1>
      <formula2>1</formula2>
    </dataValidation>
    <dataValidation type="textLength" allowBlank="1" showInputMessage="1" showErrorMessage="1" error="Text entry too long to view or print (press Retry, not Cancel)" sqref="F133:F134 F7:F8 F119:F120 F105:F106 F91:F92 F77:F78 F63:F64 F49:F50 F35:F36 F21:F22" xr:uid="{00000000-0002-0000-0D00-000002000000}">
      <formula1>0</formula1>
      <formula2>400</formula2>
    </dataValidation>
    <dataValidation type="textLength" allowBlank="1" showInputMessage="1" showErrorMessage="1" error="Text entry too long to view or print (press Retry, not Cancel)" sqref="F10 F136 F122 F108 F94 F80 F66 F52 F38 F24" xr:uid="{00000000-0002-0000-0D00-000003000000}">
      <formula1>0</formula1>
      <formula2>240</formula2>
    </dataValidation>
    <dataValidation type="textLength" allowBlank="1" showInputMessage="1" showErrorMessage="1" error="Text entry too long to view or print (press Retry, not Cancel)" sqref="F9 F135 F121 F107 F93 F79 F65 F51 F37 F23" xr:uid="{00000000-0002-0000-0D00-000004000000}">
      <formula1>0</formula1>
      <formula2>490</formula2>
    </dataValidation>
    <dataValidation type="decimal" allowBlank="1" showInputMessage="1" showErrorMessage="1" error="Please input a decimal between 1 and 5" sqref="E6 E132 E118 E104 E90 E76 E48 E34 E20 E62" xr:uid="{00000000-0002-0000-0D00-000005000000}">
      <formula1>1</formula1>
      <formula2>5</formula2>
    </dataValidation>
  </dataValidations>
  <hyperlinks>
    <hyperlink ref="D141" location="top10" display="Go to top of this worksheet" xr:uid="{00000000-0004-0000-0D00-000000000000}"/>
  </hyperlinks>
  <pageMargins left="0.13" right="0.47" top="1" bottom="1" header="0.5" footer="0.5"/>
  <pageSetup orientation="landscape" horizontalDpi="4294967293" verticalDpi="0" r:id="rId1"/>
  <headerFooter alignWithMargins="0">
    <oddHeader>&amp;F</oddHeader>
    <oddFooter>&amp;CCopyright (c) 2005 AfCI Inc. All Rights Reserved&amp;RPage &amp;P of &amp;N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B1:G140"/>
  <sheetViews>
    <sheetView showGridLines="0" showRowColHeaders="0" zoomScaleNormal="100" workbookViewId="0">
      <pane xSplit="3" ySplit="1" topLeftCell="D2" activePane="bottomRight" state="frozen"/>
      <selection pane="topRight" activeCell="D1" sqref="D1"/>
      <selection pane="bottomLeft" activeCell="A2" sqref="A2"/>
      <selection pane="bottomRight" activeCell="F6" sqref="F6"/>
    </sheetView>
  </sheetViews>
  <sheetFormatPr defaultRowHeight="12.75" x14ac:dyDescent="0.2"/>
  <cols>
    <col min="1" max="1" width="2.7109375" customWidth="1"/>
    <col min="2" max="2" width="0.85546875" customWidth="1"/>
    <col min="3" max="3" width="4.42578125" style="1" customWidth="1"/>
    <col min="4" max="4" width="34.5703125" customWidth="1"/>
    <col min="5" max="5" width="6" style="2" customWidth="1"/>
    <col min="6" max="6" width="84.85546875" customWidth="1"/>
    <col min="7" max="7" width="0.85546875" customWidth="1"/>
    <col min="8" max="8" width="8.7109375" customWidth="1"/>
    <col min="9" max="9" width="3.42578125" customWidth="1"/>
    <col min="10" max="10" width="0.85546875" customWidth="1"/>
    <col min="11" max="11" width="10.7109375" customWidth="1"/>
    <col min="12" max="12" width="0.85546875" customWidth="1"/>
  </cols>
  <sheetData>
    <row r="1" spans="2:7" x14ac:dyDescent="0.2">
      <c r="C1"/>
      <c r="D1" t="s">
        <v>65</v>
      </c>
      <c r="E1" s="28" t="str">
        <f>IF(ISERROR(AVERAGE(E6,E20,E34,E48,E62,E76,E90,E104,E118,E132)),"",AVERAGE(E6,E20,E34,E48,E62,E76,E90,E104,E118,E132))</f>
        <v/>
      </c>
      <c r="F1" s="30" t="str">
        <f>Dashboard!X20</f>
        <v>Product/Service Performance</v>
      </c>
    </row>
    <row r="2" spans="2:7" x14ac:dyDescent="0.2">
      <c r="C2"/>
    </row>
    <row r="3" spans="2:7" ht="3" customHeight="1" x14ac:dyDescent="0.2">
      <c r="B3" s="6"/>
      <c r="C3" s="3"/>
      <c r="D3" s="4"/>
      <c r="E3" s="5"/>
      <c r="F3" s="4"/>
      <c r="G3" s="6"/>
    </row>
    <row r="4" spans="2:7" x14ac:dyDescent="0.2">
      <c r="B4" s="6"/>
      <c r="C4"/>
      <c r="D4" s="7" t="s">
        <v>8</v>
      </c>
      <c r="F4" s="23">
        <f>AssessmentDate</f>
        <v>42117</v>
      </c>
      <c r="G4" s="6"/>
    </row>
    <row r="5" spans="2:7" ht="3" customHeight="1" x14ac:dyDescent="0.2">
      <c r="B5" s="6"/>
      <c r="C5" s="3"/>
      <c r="D5" s="4"/>
      <c r="E5" s="5"/>
      <c r="F5" s="4"/>
      <c r="G5" s="6"/>
    </row>
    <row r="6" spans="2:7" ht="99.95" customHeight="1" x14ac:dyDescent="0.2">
      <c r="B6" s="6"/>
      <c r="C6" s="24">
        <v>1</v>
      </c>
      <c r="D6" s="25" t="s">
        <v>66</v>
      </c>
      <c r="E6" s="43" t="str">
        <f>Customers!BW1</f>
        <v/>
      </c>
      <c r="F6" s="35" t="str">
        <f>BD!C101</f>
        <v>1. To what extent do you believe that the organizations delivered programs, products and services are excellent, in terms of being AVAILABLE to all customer groups when and where needed?</v>
      </c>
      <c r="G6" s="6"/>
    </row>
    <row r="7" spans="2:7" ht="65.099999999999994" customHeight="1" x14ac:dyDescent="0.2">
      <c r="B7" s="6"/>
      <c r="C7" s="26"/>
      <c r="D7" s="25" t="s">
        <v>31</v>
      </c>
      <c r="E7" s="27"/>
      <c r="F7" s="36" t="s">
        <v>9</v>
      </c>
      <c r="G7" s="6"/>
    </row>
    <row r="8" spans="2:7" ht="65.099999999999994" customHeight="1" x14ac:dyDescent="0.2">
      <c r="B8" s="6"/>
      <c r="C8" s="26"/>
      <c r="D8" s="25" t="s">
        <v>70</v>
      </c>
      <c r="E8" s="27"/>
      <c r="F8" s="36" t="s">
        <v>10</v>
      </c>
      <c r="G8" s="6"/>
    </row>
    <row r="9" spans="2:7" ht="80.099999999999994" customHeight="1" x14ac:dyDescent="0.2">
      <c r="B9" s="6"/>
      <c r="C9" s="26"/>
      <c r="D9" s="22" t="s">
        <v>3</v>
      </c>
      <c r="E9" s="27"/>
      <c r="F9" s="36" t="s">
        <v>11</v>
      </c>
      <c r="G9" s="6"/>
    </row>
    <row r="10" spans="2:7" ht="39.950000000000003" customHeight="1" x14ac:dyDescent="0.2">
      <c r="B10" s="6"/>
      <c r="C10" s="26"/>
      <c r="D10" s="25" t="s">
        <v>4</v>
      </c>
      <c r="E10" s="27"/>
      <c r="F10" s="36" t="s">
        <v>26</v>
      </c>
      <c r="G10" s="6"/>
    </row>
    <row r="11" spans="2:7" ht="20.100000000000001" customHeight="1" x14ac:dyDescent="0.2">
      <c r="B11" s="6"/>
      <c r="C11" s="26"/>
      <c r="D11" s="25" t="s">
        <v>5</v>
      </c>
      <c r="E11" s="27"/>
      <c r="F11" s="41"/>
      <c r="G11" s="6"/>
    </row>
    <row r="12" spans="2:7" ht="20.100000000000001" customHeight="1" x14ac:dyDescent="0.2">
      <c r="B12" s="6"/>
      <c r="C12" s="26"/>
      <c r="D12" s="25" t="s">
        <v>7</v>
      </c>
      <c r="E12" s="27"/>
      <c r="F12" s="40"/>
      <c r="G12" s="6"/>
    </row>
    <row r="13" spans="2:7" ht="20.100000000000001" customHeight="1" x14ac:dyDescent="0.2">
      <c r="B13" s="6"/>
      <c r="C13" s="26"/>
      <c r="D13" s="25" t="s">
        <v>6</v>
      </c>
      <c r="E13" s="27"/>
      <c r="F13" s="41"/>
      <c r="G13" s="6"/>
    </row>
    <row r="14" spans="2:7" ht="3" customHeight="1" x14ac:dyDescent="0.2">
      <c r="B14" s="6"/>
      <c r="C14" s="3"/>
      <c r="D14" s="4"/>
      <c r="E14" s="44"/>
      <c r="F14" s="38"/>
      <c r="G14" s="6"/>
    </row>
    <row r="15" spans="2:7" x14ac:dyDescent="0.2">
      <c r="D15" s="7"/>
      <c r="E15" s="45"/>
      <c r="F15" s="39"/>
    </row>
    <row r="16" spans="2:7" x14ac:dyDescent="0.2">
      <c r="D16" s="7"/>
      <c r="E16" s="45"/>
      <c r="F16" s="39"/>
    </row>
    <row r="17" spans="2:7" ht="3" customHeight="1" x14ac:dyDescent="0.2">
      <c r="B17" s="6"/>
      <c r="C17" s="3"/>
      <c r="D17" s="4"/>
      <c r="E17" s="46"/>
      <c r="F17" s="38"/>
      <c r="G17" s="6"/>
    </row>
    <row r="18" spans="2:7" x14ac:dyDescent="0.2">
      <c r="B18" s="6"/>
      <c r="C18"/>
      <c r="D18" s="7" t="s">
        <v>8</v>
      </c>
      <c r="E18" s="47"/>
      <c r="F18" s="23">
        <f>AssessmentDate</f>
        <v>42117</v>
      </c>
      <c r="G18" s="6"/>
    </row>
    <row r="19" spans="2:7" ht="3" customHeight="1" x14ac:dyDescent="0.2">
      <c r="B19" s="6"/>
      <c r="C19" s="3"/>
      <c r="D19" s="4"/>
      <c r="E19" s="46"/>
      <c r="F19" s="38"/>
      <c r="G19" s="6"/>
    </row>
    <row r="20" spans="2:7" ht="99.95" customHeight="1" x14ac:dyDescent="0.2">
      <c r="B20" s="6"/>
      <c r="C20" s="24">
        <v>2</v>
      </c>
      <c r="D20" s="25" t="s">
        <v>66</v>
      </c>
      <c r="E20" s="43" t="str">
        <f>Customers!BZ1</f>
        <v/>
      </c>
      <c r="F20" s="35" t="str">
        <f>BD!C102</f>
        <v>2. To what extent do you believe that the organizations delivered programs, products and services are excellent, in terms of being a good investment for their COST?</v>
      </c>
      <c r="G20" s="6"/>
    </row>
    <row r="21" spans="2:7" ht="65.099999999999994" customHeight="1" x14ac:dyDescent="0.2">
      <c r="B21" s="6"/>
      <c r="C21" s="26"/>
      <c r="D21" s="25" t="s">
        <v>31</v>
      </c>
      <c r="E21" s="27"/>
      <c r="F21" s="36" t="s">
        <v>9</v>
      </c>
      <c r="G21" s="6"/>
    </row>
    <row r="22" spans="2:7" ht="65.099999999999994" customHeight="1" x14ac:dyDescent="0.2">
      <c r="B22" s="6"/>
      <c r="C22" s="26"/>
      <c r="D22" s="25" t="s">
        <v>70</v>
      </c>
      <c r="E22" s="27"/>
      <c r="F22" s="36" t="s">
        <v>10</v>
      </c>
      <c r="G22" s="6"/>
    </row>
    <row r="23" spans="2:7" ht="80.099999999999994" customHeight="1" x14ac:dyDescent="0.2">
      <c r="B23" s="6"/>
      <c r="C23" s="26"/>
      <c r="D23" s="22" t="s">
        <v>3</v>
      </c>
      <c r="E23" s="27"/>
      <c r="F23" s="36" t="s">
        <v>11</v>
      </c>
      <c r="G23" s="6"/>
    </row>
    <row r="24" spans="2:7" ht="39.950000000000003" customHeight="1" x14ac:dyDescent="0.2">
      <c r="B24" s="6"/>
      <c r="C24" s="26"/>
      <c r="D24" s="25" t="s">
        <v>4</v>
      </c>
      <c r="E24" s="27"/>
      <c r="F24" s="36" t="s">
        <v>26</v>
      </c>
      <c r="G24" s="6"/>
    </row>
    <row r="25" spans="2:7" ht="20.100000000000001" customHeight="1" x14ac:dyDescent="0.2">
      <c r="B25" s="6"/>
      <c r="C25" s="26"/>
      <c r="D25" s="25" t="s">
        <v>5</v>
      </c>
      <c r="E25" s="27"/>
      <c r="F25" s="41"/>
      <c r="G25" s="6"/>
    </row>
    <row r="26" spans="2:7" ht="20.100000000000001" customHeight="1" x14ac:dyDescent="0.2">
      <c r="B26" s="6"/>
      <c r="C26" s="26"/>
      <c r="D26" s="25" t="s">
        <v>7</v>
      </c>
      <c r="E26" s="27"/>
      <c r="F26" s="40"/>
      <c r="G26" s="6"/>
    </row>
    <row r="27" spans="2:7" ht="20.100000000000001" customHeight="1" x14ac:dyDescent="0.2">
      <c r="B27" s="6"/>
      <c r="C27" s="26"/>
      <c r="D27" s="25" t="s">
        <v>6</v>
      </c>
      <c r="E27" s="27"/>
      <c r="F27" s="41"/>
      <c r="G27" s="6"/>
    </row>
    <row r="28" spans="2:7" ht="3" customHeight="1" x14ac:dyDescent="0.2">
      <c r="B28" s="6"/>
      <c r="C28" s="3"/>
      <c r="D28" s="4"/>
      <c r="E28" s="44"/>
      <c r="F28" s="38"/>
      <c r="G28" s="6"/>
    </row>
    <row r="29" spans="2:7" x14ac:dyDescent="0.2">
      <c r="E29" s="47"/>
      <c r="F29" s="39"/>
    </row>
    <row r="30" spans="2:7" x14ac:dyDescent="0.2">
      <c r="E30" s="47"/>
      <c r="F30" s="39"/>
    </row>
    <row r="31" spans="2:7" ht="3" customHeight="1" x14ac:dyDescent="0.2">
      <c r="B31" s="6"/>
      <c r="C31" s="3"/>
      <c r="D31" s="4"/>
      <c r="E31" s="46"/>
      <c r="F31" s="38"/>
      <c r="G31" s="6"/>
    </row>
    <row r="32" spans="2:7" x14ac:dyDescent="0.2">
      <c r="B32" s="6"/>
      <c r="C32"/>
      <c r="D32" s="7" t="s">
        <v>8</v>
      </c>
      <c r="E32" s="47"/>
      <c r="F32" s="23">
        <f>AssessmentDate</f>
        <v>42117</v>
      </c>
      <c r="G32" s="6"/>
    </row>
    <row r="33" spans="2:7" ht="3" customHeight="1" x14ac:dyDescent="0.2">
      <c r="B33" s="6"/>
      <c r="C33" s="3"/>
      <c r="D33" s="4"/>
      <c r="E33" s="46"/>
      <c r="F33" s="38"/>
      <c r="G33" s="6"/>
    </row>
    <row r="34" spans="2:7" ht="99.95" customHeight="1" x14ac:dyDescent="0.2">
      <c r="B34" s="6"/>
      <c r="C34" s="24">
        <v>3</v>
      </c>
      <c r="D34" s="25" t="s">
        <v>66</v>
      </c>
      <c r="E34" s="43" t="str">
        <f>Customers!CC1</f>
        <v/>
      </c>
      <c r="F34" s="35" t="str">
        <f>BD!C103</f>
        <v>3. To what extent do you believe that the organizations delivered programs, products and services are excellent, in terms of minimal CYCLE TIME from customer groups requests until actual delivery?</v>
      </c>
      <c r="G34" s="6"/>
    </row>
    <row r="35" spans="2:7" ht="65.099999999999994" customHeight="1" x14ac:dyDescent="0.2">
      <c r="B35" s="6"/>
      <c r="C35" s="26"/>
      <c r="D35" s="25" t="s">
        <v>31</v>
      </c>
      <c r="E35" s="27"/>
      <c r="F35" s="36" t="s">
        <v>9</v>
      </c>
      <c r="G35" s="6"/>
    </row>
    <row r="36" spans="2:7" ht="65.099999999999994" customHeight="1" x14ac:dyDescent="0.2">
      <c r="B36" s="6"/>
      <c r="C36" s="26"/>
      <c r="D36" s="25" t="s">
        <v>70</v>
      </c>
      <c r="E36" s="27"/>
      <c r="F36" s="36" t="s">
        <v>10</v>
      </c>
      <c r="G36" s="6"/>
    </row>
    <row r="37" spans="2:7" ht="80.099999999999994" customHeight="1" x14ac:dyDescent="0.2">
      <c r="B37" s="6"/>
      <c r="C37" s="26"/>
      <c r="D37" s="22" t="s">
        <v>3</v>
      </c>
      <c r="E37" s="27"/>
      <c r="F37" s="36" t="s">
        <v>11</v>
      </c>
      <c r="G37" s="6"/>
    </row>
    <row r="38" spans="2:7" ht="39.950000000000003" customHeight="1" x14ac:dyDescent="0.2">
      <c r="B38" s="6"/>
      <c r="C38" s="26"/>
      <c r="D38" s="25" t="s">
        <v>4</v>
      </c>
      <c r="E38" s="27"/>
      <c r="F38" s="36" t="s">
        <v>26</v>
      </c>
      <c r="G38" s="6"/>
    </row>
    <row r="39" spans="2:7" ht="20.100000000000001" customHeight="1" x14ac:dyDescent="0.2">
      <c r="B39" s="6"/>
      <c r="C39" s="26"/>
      <c r="D39" s="25" t="s">
        <v>5</v>
      </c>
      <c r="E39" s="27"/>
      <c r="F39" s="41"/>
      <c r="G39" s="6"/>
    </row>
    <row r="40" spans="2:7" ht="20.100000000000001" customHeight="1" x14ac:dyDescent="0.2">
      <c r="B40" s="6"/>
      <c r="C40" s="26"/>
      <c r="D40" s="25" t="s">
        <v>7</v>
      </c>
      <c r="E40" s="27"/>
      <c r="F40" s="40"/>
      <c r="G40" s="6"/>
    </row>
    <row r="41" spans="2:7" ht="20.100000000000001" customHeight="1" x14ac:dyDescent="0.2">
      <c r="B41" s="6"/>
      <c r="C41" s="26"/>
      <c r="D41" s="25" t="s">
        <v>6</v>
      </c>
      <c r="E41" s="27"/>
      <c r="F41" s="41"/>
      <c r="G41" s="6"/>
    </row>
    <row r="42" spans="2:7" ht="3" customHeight="1" x14ac:dyDescent="0.2">
      <c r="B42" s="6"/>
      <c r="C42" s="3"/>
      <c r="D42" s="4"/>
      <c r="E42" s="44"/>
      <c r="F42" s="38"/>
      <c r="G42" s="6"/>
    </row>
    <row r="43" spans="2:7" x14ac:dyDescent="0.2">
      <c r="E43" s="47"/>
      <c r="F43" s="39"/>
    </row>
    <row r="44" spans="2:7" x14ac:dyDescent="0.2">
      <c r="E44" s="47"/>
      <c r="F44" s="39"/>
    </row>
    <row r="45" spans="2:7" ht="3" customHeight="1" x14ac:dyDescent="0.2">
      <c r="B45" s="6"/>
      <c r="C45" s="3"/>
      <c r="D45" s="4"/>
      <c r="E45" s="46"/>
      <c r="F45" s="38"/>
      <c r="G45" s="6"/>
    </row>
    <row r="46" spans="2:7" x14ac:dyDescent="0.2">
      <c r="B46" s="6"/>
      <c r="C46"/>
      <c r="D46" s="7" t="s">
        <v>8</v>
      </c>
      <c r="E46" s="47"/>
      <c r="F46" s="23">
        <f>AssessmentDate</f>
        <v>42117</v>
      </c>
      <c r="G46" s="6"/>
    </row>
    <row r="47" spans="2:7" ht="3" customHeight="1" x14ac:dyDescent="0.2">
      <c r="B47" s="6"/>
      <c r="C47" s="3"/>
      <c r="D47" s="4"/>
      <c r="E47" s="46"/>
      <c r="F47" s="38"/>
      <c r="G47" s="6"/>
    </row>
    <row r="48" spans="2:7" ht="99.95" customHeight="1" x14ac:dyDescent="0.2">
      <c r="B48" s="6"/>
      <c r="C48" s="24">
        <v>4</v>
      </c>
      <c r="D48" s="25" t="s">
        <v>66</v>
      </c>
      <c r="E48" s="43" t="str">
        <f>Customers!CF1</f>
        <v/>
      </c>
      <c r="F48" s="35" t="str">
        <f>BD!C104</f>
        <v>4. To what extent do you believe that the organizations delivered programs, products and services are excellent, in terms of your understanding of customer groups SATISFACTION with the programs?</v>
      </c>
      <c r="G48" s="6"/>
    </row>
    <row r="49" spans="2:7" ht="65.099999999999994" customHeight="1" x14ac:dyDescent="0.2">
      <c r="B49" s="6"/>
      <c r="C49" s="26"/>
      <c r="D49" s="25" t="s">
        <v>31</v>
      </c>
      <c r="E49" s="27"/>
      <c r="F49" s="36" t="s">
        <v>9</v>
      </c>
      <c r="G49" s="6"/>
    </row>
    <row r="50" spans="2:7" ht="65.099999999999994" customHeight="1" x14ac:dyDescent="0.2">
      <c r="B50" s="6"/>
      <c r="C50" s="26"/>
      <c r="D50" s="25" t="s">
        <v>70</v>
      </c>
      <c r="E50" s="27"/>
      <c r="F50" s="36" t="s">
        <v>10</v>
      </c>
      <c r="G50" s="6"/>
    </row>
    <row r="51" spans="2:7" ht="80.099999999999994" customHeight="1" x14ac:dyDescent="0.2">
      <c r="B51" s="6"/>
      <c r="C51" s="26"/>
      <c r="D51" s="22" t="s">
        <v>3</v>
      </c>
      <c r="E51" s="27"/>
      <c r="F51" s="36" t="s">
        <v>11</v>
      </c>
      <c r="G51" s="6"/>
    </row>
    <row r="52" spans="2:7" ht="39.950000000000003" customHeight="1" x14ac:dyDescent="0.2">
      <c r="B52" s="6"/>
      <c r="C52" s="26"/>
      <c r="D52" s="25" t="s">
        <v>4</v>
      </c>
      <c r="E52" s="27"/>
      <c r="F52" s="36" t="s">
        <v>26</v>
      </c>
      <c r="G52" s="6"/>
    </row>
    <row r="53" spans="2:7" ht="20.100000000000001" customHeight="1" x14ac:dyDescent="0.2">
      <c r="B53" s="6"/>
      <c r="C53" s="26"/>
      <c r="D53" s="25" t="s">
        <v>5</v>
      </c>
      <c r="E53" s="27"/>
      <c r="F53" s="41"/>
      <c r="G53" s="6"/>
    </row>
    <row r="54" spans="2:7" ht="20.100000000000001" customHeight="1" x14ac:dyDescent="0.2">
      <c r="B54" s="6"/>
      <c r="C54" s="26"/>
      <c r="D54" s="25" t="s">
        <v>7</v>
      </c>
      <c r="E54" s="27"/>
      <c r="F54" s="40"/>
      <c r="G54" s="6"/>
    </row>
    <row r="55" spans="2:7" ht="20.100000000000001" customHeight="1" x14ac:dyDescent="0.2">
      <c r="B55" s="6"/>
      <c r="C55" s="26"/>
      <c r="D55" s="25" t="s">
        <v>6</v>
      </c>
      <c r="E55" s="27"/>
      <c r="F55" s="41"/>
      <c r="G55" s="6"/>
    </row>
    <row r="56" spans="2:7" ht="3" customHeight="1" x14ac:dyDescent="0.2">
      <c r="B56" s="6"/>
      <c r="C56" s="3"/>
      <c r="D56" s="4"/>
      <c r="E56" s="44"/>
      <c r="F56" s="38"/>
      <c r="G56" s="6"/>
    </row>
    <row r="57" spans="2:7" x14ac:dyDescent="0.2">
      <c r="E57" s="47"/>
      <c r="F57" s="39"/>
    </row>
    <row r="58" spans="2:7" x14ac:dyDescent="0.2">
      <c r="E58" s="47"/>
      <c r="F58" s="39"/>
    </row>
    <row r="59" spans="2:7" ht="3" customHeight="1" x14ac:dyDescent="0.2">
      <c r="B59" s="6"/>
      <c r="C59" s="3"/>
      <c r="D59" s="4"/>
      <c r="E59" s="46"/>
      <c r="F59" s="38"/>
      <c r="G59" s="6"/>
    </row>
    <row r="60" spans="2:7" x14ac:dyDescent="0.2">
      <c r="B60" s="6"/>
      <c r="C60"/>
      <c r="D60" s="7" t="s">
        <v>8</v>
      </c>
      <c r="E60" s="47"/>
      <c r="F60" s="23">
        <f>AssessmentDate</f>
        <v>42117</v>
      </c>
      <c r="G60" s="6"/>
    </row>
    <row r="61" spans="2:7" ht="3" customHeight="1" x14ac:dyDescent="0.2">
      <c r="B61" s="6"/>
      <c r="C61" s="3"/>
      <c r="D61" s="4"/>
      <c r="E61" s="46"/>
      <c r="F61" s="38"/>
      <c r="G61" s="6"/>
    </row>
    <row r="62" spans="2:7" ht="99.95" customHeight="1" x14ac:dyDescent="0.2">
      <c r="B62" s="6"/>
      <c r="C62" s="24">
        <v>5</v>
      </c>
      <c r="D62" s="25" t="s">
        <v>66</v>
      </c>
      <c r="E62" s="43" t="str">
        <f>Customers!CI1</f>
        <v/>
      </c>
      <c r="F62" s="35" t="str">
        <f>BD!C105</f>
        <v>5. To what extent do you believe that the organizations delivered programs, products and services are excellent, in terms of your understanding of program service QUALITY (free of errors, defects, rework, waste, etc.)?</v>
      </c>
      <c r="G62" s="6"/>
    </row>
    <row r="63" spans="2:7" ht="65.099999999999994" customHeight="1" x14ac:dyDescent="0.2">
      <c r="B63" s="6"/>
      <c r="C63" s="26"/>
      <c r="D63" s="25" t="s">
        <v>31</v>
      </c>
      <c r="E63" s="27"/>
      <c r="F63" s="36" t="s">
        <v>9</v>
      </c>
      <c r="G63" s="6"/>
    </row>
    <row r="64" spans="2:7" ht="65.099999999999994" customHeight="1" x14ac:dyDescent="0.2">
      <c r="B64" s="6"/>
      <c r="C64" s="26"/>
      <c r="D64" s="25" t="s">
        <v>70</v>
      </c>
      <c r="E64" s="27"/>
      <c r="F64" s="36" t="s">
        <v>10</v>
      </c>
      <c r="G64" s="6"/>
    </row>
    <row r="65" spans="2:7" ht="80.099999999999994" customHeight="1" x14ac:dyDescent="0.2">
      <c r="B65" s="6"/>
      <c r="C65" s="26"/>
      <c r="D65" s="22" t="s">
        <v>3</v>
      </c>
      <c r="E65" s="27"/>
      <c r="F65" s="36" t="s">
        <v>11</v>
      </c>
      <c r="G65" s="6"/>
    </row>
    <row r="66" spans="2:7" ht="39.950000000000003" customHeight="1" x14ac:dyDescent="0.2">
      <c r="B66" s="6"/>
      <c r="C66" s="26"/>
      <c r="D66" s="25" t="s">
        <v>4</v>
      </c>
      <c r="E66" s="27"/>
      <c r="F66" s="36" t="s">
        <v>26</v>
      </c>
      <c r="G66" s="6"/>
    </row>
    <row r="67" spans="2:7" ht="20.100000000000001" customHeight="1" x14ac:dyDescent="0.2">
      <c r="B67" s="6"/>
      <c r="C67" s="26"/>
      <c r="D67" s="25" t="s">
        <v>5</v>
      </c>
      <c r="E67" s="27"/>
      <c r="F67" s="41"/>
      <c r="G67" s="6"/>
    </row>
    <row r="68" spans="2:7" ht="20.100000000000001" customHeight="1" x14ac:dyDescent="0.2">
      <c r="B68" s="6"/>
      <c r="C68" s="26"/>
      <c r="D68" s="25" t="s">
        <v>7</v>
      </c>
      <c r="E68" s="27"/>
      <c r="F68" s="40"/>
      <c r="G68" s="6"/>
    </row>
    <row r="69" spans="2:7" ht="20.100000000000001" customHeight="1" x14ac:dyDescent="0.2">
      <c r="B69" s="6"/>
      <c r="C69" s="26"/>
      <c r="D69" s="25" t="s">
        <v>6</v>
      </c>
      <c r="E69" s="27"/>
      <c r="F69" s="41"/>
      <c r="G69" s="6"/>
    </row>
    <row r="70" spans="2:7" ht="3" customHeight="1" x14ac:dyDescent="0.2">
      <c r="B70" s="6"/>
      <c r="C70" s="3"/>
      <c r="D70" s="4"/>
      <c r="E70" s="44"/>
      <c r="F70" s="38"/>
      <c r="G70" s="6"/>
    </row>
    <row r="71" spans="2:7" x14ac:dyDescent="0.2">
      <c r="E71" s="47"/>
      <c r="F71" s="39"/>
    </row>
    <row r="72" spans="2:7" x14ac:dyDescent="0.2">
      <c r="E72" s="47"/>
      <c r="F72" s="39"/>
    </row>
    <row r="73" spans="2:7" ht="3" customHeight="1" x14ac:dyDescent="0.2">
      <c r="B73" s="6"/>
      <c r="C73" s="3"/>
      <c r="D73" s="4"/>
      <c r="E73" s="46"/>
      <c r="F73" s="38"/>
      <c r="G73" s="6"/>
    </row>
    <row r="74" spans="2:7" x14ac:dyDescent="0.2">
      <c r="B74" s="6"/>
      <c r="C74"/>
      <c r="D74" s="7" t="s">
        <v>8</v>
      </c>
      <c r="E74" s="47"/>
      <c r="F74" s="23">
        <f>AssessmentDate</f>
        <v>42117</v>
      </c>
      <c r="G74" s="6"/>
    </row>
    <row r="75" spans="2:7" ht="3" customHeight="1" x14ac:dyDescent="0.2">
      <c r="B75" s="6"/>
      <c r="C75" s="3"/>
      <c r="D75" s="4"/>
      <c r="E75" s="46">
        <v>5</v>
      </c>
      <c r="F75" s="38"/>
      <c r="G75" s="6"/>
    </row>
    <row r="76" spans="2:7" ht="99.95" customHeight="1" x14ac:dyDescent="0.2">
      <c r="B76" s="6"/>
      <c r="C76" s="24">
        <v>6</v>
      </c>
      <c r="D76" s="25" t="s">
        <v>66</v>
      </c>
      <c r="E76" s="43" t="str">
        <f>Customers!CL1</f>
        <v/>
      </c>
      <c r="F76" s="35" t="str">
        <f>BD!C106</f>
        <v>6. To what extent do program, product and service managers seek, capture and measure customer or participant RATINGS of our programs, products and services?</v>
      </c>
      <c r="G76" s="6"/>
    </row>
    <row r="77" spans="2:7" ht="65.099999999999994" customHeight="1" x14ac:dyDescent="0.2">
      <c r="B77" s="6"/>
      <c r="C77" s="26"/>
      <c r="D77" s="25" t="s">
        <v>31</v>
      </c>
      <c r="E77" s="27"/>
      <c r="F77" s="36" t="s">
        <v>9</v>
      </c>
      <c r="G77" s="6"/>
    </row>
    <row r="78" spans="2:7" ht="65.099999999999994" customHeight="1" x14ac:dyDescent="0.2">
      <c r="B78" s="6"/>
      <c r="C78" s="26"/>
      <c r="D78" s="25" t="s">
        <v>70</v>
      </c>
      <c r="E78" s="27"/>
      <c r="F78" s="36" t="s">
        <v>10</v>
      </c>
      <c r="G78" s="6"/>
    </row>
    <row r="79" spans="2:7" ht="80.099999999999994" customHeight="1" x14ac:dyDescent="0.2">
      <c r="B79" s="6"/>
      <c r="C79" s="26"/>
      <c r="D79" s="22" t="s">
        <v>3</v>
      </c>
      <c r="E79" s="27"/>
      <c r="F79" s="36" t="s">
        <v>11</v>
      </c>
      <c r="G79" s="6"/>
    </row>
    <row r="80" spans="2:7" ht="39.950000000000003" customHeight="1" x14ac:dyDescent="0.2">
      <c r="B80" s="6"/>
      <c r="C80" s="26"/>
      <c r="D80" s="25" t="s">
        <v>4</v>
      </c>
      <c r="E80" s="27"/>
      <c r="F80" s="36" t="s">
        <v>26</v>
      </c>
      <c r="G80" s="6"/>
    </row>
    <row r="81" spans="2:7" ht="20.100000000000001" customHeight="1" x14ac:dyDescent="0.2">
      <c r="B81" s="6"/>
      <c r="C81" s="26"/>
      <c r="D81" s="25" t="s">
        <v>5</v>
      </c>
      <c r="E81" s="27"/>
      <c r="F81" s="41"/>
      <c r="G81" s="6"/>
    </row>
    <row r="82" spans="2:7" ht="20.100000000000001" customHeight="1" x14ac:dyDescent="0.2">
      <c r="B82" s="6"/>
      <c r="C82" s="26"/>
      <c r="D82" s="25" t="s">
        <v>7</v>
      </c>
      <c r="E82" s="27"/>
      <c r="F82" s="40"/>
      <c r="G82" s="6"/>
    </row>
    <row r="83" spans="2:7" ht="20.100000000000001" customHeight="1" x14ac:dyDescent="0.2">
      <c r="B83" s="6"/>
      <c r="C83" s="26"/>
      <c r="D83" s="25" t="s">
        <v>6</v>
      </c>
      <c r="E83" s="27"/>
      <c r="F83" s="41"/>
      <c r="G83" s="6"/>
    </row>
    <row r="84" spans="2:7" ht="3" customHeight="1" x14ac:dyDescent="0.2">
      <c r="B84" s="6"/>
      <c r="C84" s="3"/>
      <c r="D84" s="4"/>
      <c r="E84" s="44"/>
      <c r="F84" s="38"/>
      <c r="G84" s="6"/>
    </row>
    <row r="85" spans="2:7" x14ac:dyDescent="0.2">
      <c r="E85" s="47"/>
      <c r="F85" s="39"/>
    </row>
    <row r="86" spans="2:7" x14ac:dyDescent="0.2">
      <c r="E86" s="47"/>
      <c r="F86" s="39"/>
    </row>
    <row r="87" spans="2:7" ht="3" customHeight="1" x14ac:dyDescent="0.2">
      <c r="B87" s="6"/>
      <c r="C87" s="3"/>
      <c r="D87" s="4"/>
      <c r="E87" s="46"/>
      <c r="F87" s="38"/>
      <c r="G87" s="6"/>
    </row>
    <row r="88" spans="2:7" x14ac:dyDescent="0.2">
      <c r="B88" s="6"/>
      <c r="C88"/>
      <c r="D88" s="7" t="s">
        <v>8</v>
      </c>
      <c r="E88" s="47"/>
      <c r="F88" s="23">
        <f>AssessmentDate</f>
        <v>42117</v>
      </c>
      <c r="G88" s="6"/>
    </row>
    <row r="89" spans="2:7" ht="3" customHeight="1" x14ac:dyDescent="0.2">
      <c r="B89" s="6"/>
      <c r="C89" s="3"/>
      <c r="D89" s="4"/>
      <c r="E89" s="46"/>
      <c r="F89" s="38"/>
      <c r="G89" s="6"/>
    </row>
    <row r="90" spans="2:7" ht="99.95" customHeight="1" x14ac:dyDescent="0.2">
      <c r="B90" s="6"/>
      <c r="C90" s="24">
        <v>7</v>
      </c>
      <c r="D90" s="25" t="s">
        <v>66</v>
      </c>
      <c r="E90" s="43" t="str">
        <f>Customers!CO1</f>
        <v/>
      </c>
      <c r="F90" s="35" t="str">
        <f>BD!C107</f>
        <v>7. To what extent are program, product and service RATINGS at their highest possible levels?</v>
      </c>
      <c r="G90" s="6"/>
    </row>
    <row r="91" spans="2:7" ht="65.099999999999994" customHeight="1" x14ac:dyDescent="0.2">
      <c r="B91" s="6"/>
      <c r="C91" s="26"/>
      <c r="D91" s="25" t="s">
        <v>31</v>
      </c>
      <c r="E91" s="27"/>
      <c r="F91" s="36" t="s">
        <v>9</v>
      </c>
      <c r="G91" s="6"/>
    </row>
    <row r="92" spans="2:7" ht="65.099999999999994" customHeight="1" x14ac:dyDescent="0.2">
      <c r="B92" s="6"/>
      <c r="C92" s="26"/>
      <c r="D92" s="25" t="s">
        <v>70</v>
      </c>
      <c r="E92" s="27"/>
      <c r="F92" s="36" t="s">
        <v>10</v>
      </c>
      <c r="G92" s="6"/>
    </row>
    <row r="93" spans="2:7" ht="80.099999999999994" customHeight="1" x14ac:dyDescent="0.2">
      <c r="B93" s="6"/>
      <c r="C93" s="26"/>
      <c r="D93" s="22" t="s">
        <v>3</v>
      </c>
      <c r="E93" s="27"/>
      <c r="F93" s="36" t="s">
        <v>11</v>
      </c>
      <c r="G93" s="6"/>
    </row>
    <row r="94" spans="2:7" ht="39.950000000000003" customHeight="1" x14ac:dyDescent="0.2">
      <c r="B94" s="6"/>
      <c r="C94" s="26"/>
      <c r="D94" s="25" t="s">
        <v>4</v>
      </c>
      <c r="E94" s="27"/>
      <c r="F94" s="36" t="s">
        <v>26</v>
      </c>
      <c r="G94" s="6"/>
    </row>
    <row r="95" spans="2:7" ht="20.100000000000001" customHeight="1" x14ac:dyDescent="0.2">
      <c r="B95" s="6"/>
      <c r="C95" s="26"/>
      <c r="D95" s="25" t="s">
        <v>5</v>
      </c>
      <c r="E95" s="27"/>
      <c r="F95" s="41"/>
      <c r="G95" s="6"/>
    </row>
    <row r="96" spans="2:7" ht="20.100000000000001" customHeight="1" x14ac:dyDescent="0.2">
      <c r="B96" s="6"/>
      <c r="C96" s="26"/>
      <c r="D96" s="25" t="s">
        <v>7</v>
      </c>
      <c r="E96" s="27"/>
      <c r="F96" s="40"/>
      <c r="G96" s="6"/>
    </row>
    <row r="97" spans="2:7" ht="20.100000000000001" customHeight="1" x14ac:dyDescent="0.2">
      <c r="B97" s="6"/>
      <c r="C97" s="26"/>
      <c r="D97" s="25" t="s">
        <v>6</v>
      </c>
      <c r="E97" s="27"/>
      <c r="F97" s="41"/>
      <c r="G97" s="6"/>
    </row>
    <row r="98" spans="2:7" ht="3" customHeight="1" x14ac:dyDescent="0.2">
      <c r="B98" s="6"/>
      <c r="C98" s="3"/>
      <c r="D98" s="4"/>
      <c r="E98" s="44"/>
      <c r="F98" s="38"/>
      <c r="G98" s="6"/>
    </row>
    <row r="99" spans="2:7" x14ac:dyDescent="0.2">
      <c r="E99" s="47"/>
      <c r="F99" s="39"/>
    </row>
    <row r="100" spans="2:7" x14ac:dyDescent="0.2">
      <c r="E100" s="47"/>
      <c r="F100" s="39"/>
    </row>
    <row r="101" spans="2:7" ht="3" customHeight="1" x14ac:dyDescent="0.2">
      <c r="B101" s="6"/>
      <c r="C101" s="3"/>
      <c r="D101" s="4"/>
      <c r="E101" s="46"/>
      <c r="F101" s="38"/>
      <c r="G101" s="6"/>
    </row>
    <row r="102" spans="2:7" x14ac:dyDescent="0.2">
      <c r="B102" s="6"/>
      <c r="C102"/>
      <c r="D102" s="7" t="s">
        <v>8</v>
      </c>
      <c r="E102" s="47"/>
      <c r="F102" s="23">
        <f>AssessmentDate</f>
        <v>42117</v>
      </c>
      <c r="G102" s="6"/>
    </row>
    <row r="103" spans="2:7" ht="3" customHeight="1" x14ac:dyDescent="0.2">
      <c r="B103" s="6"/>
      <c r="C103" s="3"/>
      <c r="D103" s="4"/>
      <c r="E103" s="46"/>
      <c r="F103" s="38"/>
      <c r="G103" s="6"/>
    </row>
    <row r="104" spans="2:7" ht="99.95" customHeight="1" x14ac:dyDescent="0.2">
      <c r="B104" s="6"/>
      <c r="C104" s="24">
        <v>8</v>
      </c>
      <c r="D104" s="25" t="s">
        <v>66</v>
      </c>
      <c r="E104" s="43" t="str">
        <f>Customers!CR1</f>
        <v/>
      </c>
      <c r="F104" s="35" t="str">
        <f>BD!C108</f>
        <v>8. To what extent does the organization have ongoing ACTION PLANS aimed at improving our portfolio of programs, products and services until they reach the highest level of customer/participant ratings?</v>
      </c>
      <c r="G104" s="6"/>
    </row>
    <row r="105" spans="2:7" ht="65.099999999999994" customHeight="1" x14ac:dyDescent="0.2">
      <c r="B105" s="6"/>
      <c r="C105" s="26"/>
      <c r="D105" s="25" t="s">
        <v>31</v>
      </c>
      <c r="E105" s="27"/>
      <c r="F105" s="36" t="s">
        <v>9</v>
      </c>
      <c r="G105" s="6"/>
    </row>
    <row r="106" spans="2:7" ht="65.099999999999994" customHeight="1" x14ac:dyDescent="0.2">
      <c r="B106" s="6"/>
      <c r="C106" s="26"/>
      <c r="D106" s="25" t="s">
        <v>70</v>
      </c>
      <c r="E106" s="27"/>
      <c r="F106" s="36" t="s">
        <v>10</v>
      </c>
      <c r="G106" s="6"/>
    </row>
    <row r="107" spans="2:7" ht="80.099999999999994" customHeight="1" x14ac:dyDescent="0.2">
      <c r="B107" s="6"/>
      <c r="C107" s="26"/>
      <c r="D107" s="22" t="s">
        <v>3</v>
      </c>
      <c r="E107" s="27"/>
      <c r="F107" s="36" t="s">
        <v>11</v>
      </c>
      <c r="G107" s="6"/>
    </row>
    <row r="108" spans="2:7" ht="39.950000000000003" customHeight="1" x14ac:dyDescent="0.2">
      <c r="B108" s="6"/>
      <c r="C108" s="26"/>
      <c r="D108" s="25" t="s">
        <v>4</v>
      </c>
      <c r="E108" s="27"/>
      <c r="F108" s="36" t="s">
        <v>26</v>
      </c>
      <c r="G108" s="6"/>
    </row>
    <row r="109" spans="2:7" ht="20.100000000000001" customHeight="1" x14ac:dyDescent="0.2">
      <c r="B109" s="6"/>
      <c r="C109" s="26"/>
      <c r="D109" s="25" t="s">
        <v>5</v>
      </c>
      <c r="E109" s="27"/>
      <c r="F109" s="41"/>
      <c r="G109" s="6"/>
    </row>
    <row r="110" spans="2:7" ht="20.100000000000001" customHeight="1" x14ac:dyDescent="0.2">
      <c r="B110" s="6"/>
      <c r="C110" s="26"/>
      <c r="D110" s="25" t="s">
        <v>7</v>
      </c>
      <c r="E110" s="27"/>
      <c r="F110" s="40"/>
      <c r="G110" s="6"/>
    </row>
    <row r="111" spans="2:7" ht="20.100000000000001" customHeight="1" x14ac:dyDescent="0.2">
      <c r="B111" s="6"/>
      <c r="C111" s="26"/>
      <c r="D111" s="25" t="s">
        <v>6</v>
      </c>
      <c r="E111" s="27"/>
      <c r="F111" s="41"/>
      <c r="G111" s="6"/>
    </row>
    <row r="112" spans="2:7" ht="3" customHeight="1" x14ac:dyDescent="0.2">
      <c r="B112" s="6"/>
      <c r="C112" s="3"/>
      <c r="D112" s="4"/>
      <c r="E112" s="44"/>
      <c r="F112" s="38"/>
      <c r="G112" s="6"/>
    </row>
    <row r="113" spans="2:7" x14ac:dyDescent="0.2">
      <c r="E113" s="47"/>
      <c r="F113" s="39"/>
    </row>
    <row r="114" spans="2:7" x14ac:dyDescent="0.2">
      <c r="E114" s="47"/>
      <c r="F114" s="39"/>
    </row>
    <row r="115" spans="2:7" ht="3" customHeight="1" x14ac:dyDescent="0.2">
      <c r="B115" s="6"/>
      <c r="C115" s="3"/>
      <c r="D115" s="4"/>
      <c r="E115" s="46"/>
      <c r="F115" s="38"/>
      <c r="G115" s="6"/>
    </row>
    <row r="116" spans="2:7" x14ac:dyDescent="0.2">
      <c r="B116" s="6"/>
      <c r="C116"/>
      <c r="D116" s="7" t="s">
        <v>8</v>
      </c>
      <c r="E116" s="47"/>
      <c r="F116" s="23">
        <f>AssessmentDate</f>
        <v>42117</v>
      </c>
      <c r="G116" s="6"/>
    </row>
    <row r="117" spans="2:7" ht="3" customHeight="1" x14ac:dyDescent="0.2">
      <c r="B117" s="6"/>
      <c r="C117" s="3"/>
      <c r="D117" s="4"/>
      <c r="E117" s="46"/>
      <c r="F117" s="38"/>
      <c r="G117" s="6"/>
    </row>
    <row r="118" spans="2:7" ht="99.95" customHeight="1" x14ac:dyDescent="0.2">
      <c r="B118" s="6"/>
      <c r="C118" s="24">
        <v>9</v>
      </c>
      <c r="D118" s="25" t="s">
        <v>66</v>
      </c>
      <c r="E118" s="43" t="str">
        <f>Customers!CU1</f>
        <v/>
      </c>
      <c r="F118" s="35" t="str">
        <f>BD!C109</f>
        <v>9. To what extent are program, product and services as COMPETITIVE as they should be?</v>
      </c>
      <c r="G118" s="6"/>
    </row>
    <row r="119" spans="2:7" ht="65.099999999999994" customHeight="1" x14ac:dyDescent="0.2">
      <c r="B119" s="6"/>
      <c r="C119" s="26"/>
      <c r="D119" s="25" t="s">
        <v>31</v>
      </c>
      <c r="E119" s="27"/>
      <c r="F119" s="36" t="s">
        <v>9</v>
      </c>
      <c r="G119" s="6"/>
    </row>
    <row r="120" spans="2:7" ht="65.099999999999994" customHeight="1" x14ac:dyDescent="0.2">
      <c r="B120" s="6"/>
      <c r="C120" s="26"/>
      <c r="D120" s="25" t="s">
        <v>70</v>
      </c>
      <c r="E120" s="27"/>
      <c r="F120" s="36" t="s">
        <v>10</v>
      </c>
      <c r="G120" s="6"/>
    </row>
    <row r="121" spans="2:7" ht="80.099999999999994" customHeight="1" x14ac:dyDescent="0.2">
      <c r="B121" s="6"/>
      <c r="C121" s="26"/>
      <c r="D121" s="22" t="s">
        <v>3</v>
      </c>
      <c r="E121" s="27"/>
      <c r="F121" s="36" t="s">
        <v>11</v>
      </c>
      <c r="G121" s="6"/>
    </row>
    <row r="122" spans="2:7" ht="39.950000000000003" customHeight="1" x14ac:dyDescent="0.2">
      <c r="B122" s="6"/>
      <c r="C122" s="26"/>
      <c r="D122" s="25" t="s">
        <v>4</v>
      </c>
      <c r="E122" s="27"/>
      <c r="F122" s="36" t="s">
        <v>26</v>
      </c>
      <c r="G122" s="6"/>
    </row>
    <row r="123" spans="2:7" ht="20.100000000000001" customHeight="1" x14ac:dyDescent="0.2">
      <c r="B123" s="6"/>
      <c r="C123" s="26"/>
      <c r="D123" s="25" t="s">
        <v>5</v>
      </c>
      <c r="E123" s="27"/>
      <c r="F123" s="41"/>
      <c r="G123" s="6"/>
    </row>
    <row r="124" spans="2:7" ht="20.100000000000001" customHeight="1" x14ac:dyDescent="0.2">
      <c r="B124" s="6"/>
      <c r="C124" s="26"/>
      <c r="D124" s="25" t="s">
        <v>7</v>
      </c>
      <c r="E124" s="27"/>
      <c r="F124" s="40"/>
      <c r="G124" s="6"/>
    </row>
    <row r="125" spans="2:7" ht="20.100000000000001" customHeight="1" x14ac:dyDescent="0.2">
      <c r="B125" s="6"/>
      <c r="C125" s="26"/>
      <c r="D125" s="25" t="s">
        <v>6</v>
      </c>
      <c r="E125" s="27"/>
      <c r="F125" s="41"/>
      <c r="G125" s="6"/>
    </row>
    <row r="126" spans="2:7" ht="3" customHeight="1" x14ac:dyDescent="0.2">
      <c r="B126" s="6"/>
      <c r="C126" s="3"/>
      <c r="D126" s="4"/>
      <c r="E126" s="44"/>
      <c r="F126" s="38"/>
      <c r="G126" s="6"/>
    </row>
    <row r="127" spans="2:7" x14ac:dyDescent="0.2">
      <c r="E127" s="47"/>
      <c r="F127" s="39"/>
    </row>
    <row r="128" spans="2:7" x14ac:dyDescent="0.2">
      <c r="E128" s="47"/>
      <c r="F128" s="39"/>
    </row>
    <row r="129" spans="2:7" ht="3" customHeight="1" x14ac:dyDescent="0.2">
      <c r="B129" s="6"/>
      <c r="C129" s="3"/>
      <c r="D129" s="4"/>
      <c r="E129" s="46"/>
      <c r="F129" s="38"/>
      <c r="G129" s="6"/>
    </row>
    <row r="130" spans="2:7" x14ac:dyDescent="0.2">
      <c r="B130" s="6"/>
      <c r="C130"/>
      <c r="D130" s="7" t="s">
        <v>8</v>
      </c>
      <c r="E130" s="47"/>
      <c r="F130" s="23">
        <f>AssessmentDate</f>
        <v>42117</v>
      </c>
      <c r="G130" s="6"/>
    </row>
    <row r="131" spans="2:7" ht="3" customHeight="1" x14ac:dyDescent="0.2">
      <c r="B131" s="6"/>
      <c r="C131" s="3"/>
      <c r="D131" s="4"/>
      <c r="E131" s="46"/>
      <c r="F131" s="38"/>
      <c r="G131" s="6"/>
    </row>
    <row r="132" spans="2:7" ht="99.95" customHeight="1" x14ac:dyDescent="0.2">
      <c r="B132" s="6"/>
      <c r="C132" s="24">
        <v>10</v>
      </c>
      <c r="D132" s="25"/>
      <c r="E132" s="43" t="str">
        <f>Customers!CX1</f>
        <v/>
      </c>
      <c r="F132" s="35" t="str">
        <f>BD!C110</f>
        <v>10. To what extent are program, product and services ready to penetrate new or emerging markets?</v>
      </c>
      <c r="G132" s="6"/>
    </row>
    <row r="133" spans="2:7" ht="65.099999999999994" customHeight="1" x14ac:dyDescent="0.2">
      <c r="B133" s="6"/>
      <c r="C133" s="26"/>
      <c r="D133" s="25"/>
      <c r="E133" s="27"/>
      <c r="F133" s="36" t="s">
        <v>9</v>
      </c>
      <c r="G133" s="6"/>
    </row>
    <row r="134" spans="2:7" ht="65.099999999999994" customHeight="1" x14ac:dyDescent="0.2">
      <c r="B134" s="6"/>
      <c r="C134" s="26"/>
      <c r="D134" s="25"/>
      <c r="E134" s="27"/>
      <c r="F134" s="36" t="s">
        <v>10</v>
      </c>
      <c r="G134" s="6"/>
    </row>
    <row r="135" spans="2:7" ht="80.099999999999994" customHeight="1" x14ac:dyDescent="0.2">
      <c r="B135" s="6"/>
      <c r="C135" s="26"/>
      <c r="D135" s="22" t="s">
        <v>3</v>
      </c>
      <c r="E135" s="27"/>
      <c r="F135" s="36" t="s">
        <v>11</v>
      </c>
      <c r="G135" s="6"/>
    </row>
    <row r="136" spans="2:7" ht="39.950000000000003" customHeight="1" x14ac:dyDescent="0.2">
      <c r="B136" s="6"/>
      <c r="C136" s="26"/>
      <c r="D136" s="25" t="s">
        <v>4</v>
      </c>
      <c r="E136" s="27"/>
      <c r="F136" s="36" t="s">
        <v>26</v>
      </c>
      <c r="G136" s="6"/>
    </row>
    <row r="137" spans="2:7" ht="20.100000000000001" customHeight="1" x14ac:dyDescent="0.2">
      <c r="B137" s="6"/>
      <c r="C137" s="26"/>
      <c r="D137" s="25" t="s">
        <v>5</v>
      </c>
      <c r="E137" s="27"/>
      <c r="F137" s="41"/>
      <c r="G137" s="6"/>
    </row>
    <row r="138" spans="2:7" ht="20.100000000000001" customHeight="1" x14ac:dyDescent="0.2">
      <c r="B138" s="6"/>
      <c r="C138" s="26"/>
      <c r="D138" s="25" t="s">
        <v>7</v>
      </c>
      <c r="E138" s="27"/>
      <c r="F138" s="40"/>
      <c r="G138" s="6"/>
    </row>
    <row r="139" spans="2:7" ht="20.100000000000001" customHeight="1" x14ac:dyDescent="0.2">
      <c r="B139" s="6"/>
      <c r="C139" s="26"/>
      <c r="D139" s="25" t="s">
        <v>6</v>
      </c>
      <c r="E139" s="27"/>
      <c r="F139" s="41"/>
      <c r="G139" s="6"/>
    </row>
    <row r="140" spans="2:7" ht="3" customHeight="1" x14ac:dyDescent="0.2">
      <c r="B140" s="6"/>
      <c r="C140" s="3"/>
      <c r="D140" s="4"/>
      <c r="E140" s="44"/>
      <c r="F140" s="4"/>
      <c r="G140" s="6"/>
    </row>
  </sheetData>
  <sheetProtection password="A5A0" sheet="1"/>
  <phoneticPr fontId="0" type="noConversion"/>
  <conditionalFormatting sqref="E1">
    <cfRule type="cellIs" dxfId="35" priority="1" stopIfTrue="1" operator="between">
      <formula>4</formula>
      <formula>5</formula>
    </cfRule>
    <cfRule type="cellIs" dxfId="34" priority="2" stopIfTrue="1" operator="between">
      <formula>2</formula>
      <formula>3.9999999999</formula>
    </cfRule>
    <cfRule type="cellIs" dxfId="33" priority="3" stopIfTrue="1" operator="between">
      <formula>1</formula>
      <formula>1.9999999999</formula>
    </cfRule>
  </conditionalFormatting>
  <conditionalFormatting sqref="E6 E132 E20 E34 E48 E62 E76 E90 E104 E118">
    <cfRule type="cellIs" dxfId="32" priority="4" stopIfTrue="1" operator="between">
      <formula>4</formula>
      <formula>5</formula>
    </cfRule>
    <cfRule type="cellIs" dxfId="31" priority="5" stopIfTrue="1" operator="between">
      <formula>2</formula>
      <formula>3.9999999999</formula>
    </cfRule>
    <cfRule type="cellIs" dxfId="30" priority="6" stopIfTrue="1" operator="between">
      <formula>0.0000000001</formula>
      <formula>1.9999999999</formula>
    </cfRule>
  </conditionalFormatting>
  <dataValidations count="6">
    <dataValidation type="date" allowBlank="1" showInputMessage="1" showErrorMessage="1" errorTitle="Date Field" error="Input date; example: 15-Jan-06" promptTitle="Input Date (example: 15-Mar-06)" sqref="F125 F137 F139 F109 F95 F97 F81 F83 F67 F69 F53 F55 F39 F41 F25 F27 F11 F13 F123 F111" xr:uid="{00000000-0002-0000-0E00-000000000000}">
      <formula1>38718</formula1>
      <formula2>44196</formula2>
    </dataValidation>
    <dataValidation type="decimal" allowBlank="1" showInputMessage="1" showErrorMessage="1" errorTitle="Percent Field (fraction of %)" error="Input as a fraction of percent (.25 = 25%)" promptTitle="Percent Field" sqref="F124 F138 F96 F82 F68 F54 F40 F26 F12 F110" xr:uid="{00000000-0002-0000-0E00-000001000000}">
      <formula1>0</formula1>
      <formula2>1</formula2>
    </dataValidation>
    <dataValidation type="textLength" allowBlank="1" showInputMessage="1" showErrorMessage="1" error="Text entry too long to view or print (press Retry, not Cancel)" sqref="F133:F134 F7:F8 F119:F120 F105:F106 F91:F92 F77:F78 F63:F64 F49:F50 F35:F36 F21:F22" xr:uid="{00000000-0002-0000-0E00-000002000000}">
      <formula1>0</formula1>
      <formula2>400</formula2>
    </dataValidation>
    <dataValidation type="textLength" allowBlank="1" showInputMessage="1" showErrorMessage="1" error="Text entry too long to view or print (press Retry, not Cancel)" sqref="F10 F136 F122 F108 F94 F80 F66 F52 F38 F24" xr:uid="{00000000-0002-0000-0E00-000003000000}">
      <formula1>0</formula1>
      <formula2>240</formula2>
    </dataValidation>
    <dataValidation type="textLength" allowBlank="1" showInputMessage="1" showErrorMessage="1" error="Text entry too long to view or print (press Retry, not Cancel)" sqref="F9 F135 F121 F107 F93 F79 F65 F51 F37 F23" xr:uid="{00000000-0002-0000-0E00-000004000000}">
      <formula1>0</formula1>
      <formula2>490</formula2>
    </dataValidation>
    <dataValidation type="decimal" allowBlank="1" showInputMessage="1" showErrorMessage="1" error="Please input a decimal between 1 and 5" sqref="E6 E132 E104 E90 E76 E62 E48 E34 E20 E118" xr:uid="{00000000-0002-0000-0E00-000005000000}">
      <formula1>1</formula1>
      <formula2>5</formula2>
    </dataValidation>
  </dataValidations>
  <hyperlinks>
    <hyperlink ref="D141" location="top11" display="Go to top of this worksheet" xr:uid="{00000000-0004-0000-0E00-000000000000}"/>
  </hyperlinks>
  <pageMargins left="0.13" right="0.47" top="1" bottom="1" header="0.5" footer="0.5"/>
  <pageSetup orientation="landscape" horizontalDpi="4294967293" verticalDpi="0" r:id="rId1"/>
  <headerFooter alignWithMargins="0">
    <oddHeader>&amp;F</oddHeader>
    <oddFooter>&amp;CCopyright (c) 2005 AfCI Inc. All Rights Reserved&amp;RPage &amp;P of &amp;N</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B1:G140"/>
  <sheetViews>
    <sheetView showGridLines="0" showRowColHeaders="0" zoomScaleNormal="100" workbookViewId="0">
      <pane xSplit="3" ySplit="1" topLeftCell="D2" activePane="bottomRight" state="frozen"/>
      <selection pane="topRight" activeCell="D1" sqref="D1"/>
      <selection pane="bottomLeft" activeCell="A2" sqref="A2"/>
      <selection pane="bottomRight" activeCell="F6" sqref="F6"/>
    </sheetView>
  </sheetViews>
  <sheetFormatPr defaultRowHeight="12.75" x14ac:dyDescent="0.2"/>
  <cols>
    <col min="1" max="1" width="2.7109375" customWidth="1"/>
    <col min="2" max="2" width="0.85546875" customWidth="1"/>
    <col min="3" max="3" width="4.42578125" style="1" customWidth="1"/>
    <col min="4" max="4" width="34.5703125" customWidth="1"/>
    <col min="5" max="5" width="6" style="2" customWidth="1"/>
    <col min="6" max="6" width="84.85546875" customWidth="1"/>
    <col min="7" max="7" width="0.85546875" customWidth="1"/>
    <col min="8" max="8" width="8.7109375" customWidth="1"/>
    <col min="9" max="9" width="3.42578125" customWidth="1"/>
    <col min="10" max="10" width="0.85546875" customWidth="1"/>
    <col min="11" max="11" width="10.7109375" customWidth="1"/>
    <col min="12" max="12" width="0.85546875" customWidth="1"/>
  </cols>
  <sheetData>
    <row r="1" spans="2:7" x14ac:dyDescent="0.2">
      <c r="C1"/>
      <c r="D1" t="s">
        <v>65</v>
      </c>
      <c r="E1" s="28" t="str">
        <f>IF(ISERROR(AVERAGE(E6,E20,E34,E48,E62,E76,E90,E104,E118,E132)),"",AVERAGE(E6,E20,E34,E48,E62,E76,E90,E104,E118,E132))</f>
        <v/>
      </c>
      <c r="F1" s="30" t="str">
        <f>Dashboard!AD20</f>
        <v>Program Outcomes</v>
      </c>
    </row>
    <row r="2" spans="2:7" x14ac:dyDescent="0.2">
      <c r="C2"/>
    </row>
    <row r="3" spans="2:7" ht="3" customHeight="1" x14ac:dyDescent="0.2">
      <c r="B3" s="6"/>
      <c r="C3" s="3"/>
      <c r="D3" s="4"/>
      <c r="E3" s="5"/>
      <c r="F3" s="4"/>
      <c r="G3" s="6"/>
    </row>
    <row r="4" spans="2:7" x14ac:dyDescent="0.2">
      <c r="B4" s="6"/>
      <c r="C4"/>
      <c r="D4" s="7" t="s">
        <v>8</v>
      </c>
      <c r="F4" s="23">
        <f>AssessmentDate</f>
        <v>42117</v>
      </c>
      <c r="G4" s="6"/>
    </row>
    <row r="5" spans="2:7" ht="3" customHeight="1" x14ac:dyDescent="0.2">
      <c r="B5" s="6"/>
      <c r="C5" s="3"/>
      <c r="D5" s="4"/>
      <c r="E5" s="5"/>
      <c r="F5" s="4"/>
      <c r="G5" s="6"/>
    </row>
    <row r="6" spans="2:7" ht="99.95" customHeight="1" x14ac:dyDescent="0.2">
      <c r="B6" s="6"/>
      <c r="C6" s="24">
        <v>1</v>
      </c>
      <c r="D6" s="25" t="s">
        <v>66</v>
      </c>
      <c r="E6" s="43" t="str">
        <f>Customers!DA1</f>
        <v/>
      </c>
      <c r="F6" s="35" t="str">
        <f>BD!C111</f>
        <v>1. To what extent are the organization’s programs, products and services achieving their DESIRED PROGRAM OUTCOMES? (“Outcomes” are the end results from delivery of our programs, products and services to their customers or participants).</v>
      </c>
      <c r="G6" s="6"/>
    </row>
    <row r="7" spans="2:7" ht="65.099999999999994" customHeight="1" x14ac:dyDescent="0.2">
      <c r="B7" s="6"/>
      <c r="C7" s="26"/>
      <c r="D7" s="25" t="s">
        <v>31</v>
      </c>
      <c r="E7" s="27"/>
      <c r="F7" s="36" t="s">
        <v>9</v>
      </c>
      <c r="G7" s="6"/>
    </row>
    <row r="8" spans="2:7" ht="65.099999999999994" customHeight="1" x14ac:dyDescent="0.2">
      <c r="B8" s="6"/>
      <c r="C8" s="26"/>
      <c r="D8" s="25" t="s">
        <v>70</v>
      </c>
      <c r="E8" s="27"/>
      <c r="F8" s="36" t="s">
        <v>10</v>
      </c>
      <c r="G8" s="6"/>
    </row>
    <row r="9" spans="2:7" ht="80.099999999999994" customHeight="1" x14ac:dyDescent="0.2">
      <c r="B9" s="6"/>
      <c r="C9" s="26"/>
      <c r="D9" s="22" t="s">
        <v>3</v>
      </c>
      <c r="E9" s="27"/>
      <c r="F9" s="36" t="s">
        <v>11</v>
      </c>
      <c r="G9" s="6"/>
    </row>
    <row r="10" spans="2:7" ht="39.950000000000003" customHeight="1" x14ac:dyDescent="0.2">
      <c r="B10" s="6"/>
      <c r="C10" s="26"/>
      <c r="D10" s="25" t="s">
        <v>4</v>
      </c>
      <c r="E10" s="27"/>
      <c r="F10" s="36" t="s">
        <v>26</v>
      </c>
      <c r="G10" s="6"/>
    </row>
    <row r="11" spans="2:7" ht="20.100000000000001" customHeight="1" x14ac:dyDescent="0.2">
      <c r="B11" s="6"/>
      <c r="C11" s="26"/>
      <c r="D11" s="25" t="s">
        <v>5</v>
      </c>
      <c r="E11" s="27"/>
      <c r="F11" s="41"/>
      <c r="G11" s="6"/>
    </row>
    <row r="12" spans="2:7" ht="20.100000000000001" customHeight="1" x14ac:dyDescent="0.2">
      <c r="B12" s="6"/>
      <c r="C12" s="26"/>
      <c r="D12" s="25" t="s">
        <v>7</v>
      </c>
      <c r="E12" s="27"/>
      <c r="F12" s="40"/>
      <c r="G12" s="6"/>
    </row>
    <row r="13" spans="2:7" ht="20.100000000000001" customHeight="1" x14ac:dyDescent="0.2">
      <c r="B13" s="6"/>
      <c r="C13" s="26"/>
      <c r="D13" s="25" t="s">
        <v>6</v>
      </c>
      <c r="E13" s="27"/>
      <c r="F13" s="41"/>
      <c r="G13" s="6"/>
    </row>
    <row r="14" spans="2:7" ht="3" customHeight="1" x14ac:dyDescent="0.2">
      <c r="B14" s="6"/>
      <c r="C14" s="3"/>
      <c r="D14" s="4"/>
      <c r="E14" s="44"/>
      <c r="F14" s="38"/>
      <c r="G14" s="6"/>
    </row>
    <row r="15" spans="2:7" x14ac:dyDescent="0.2">
      <c r="D15" s="7"/>
      <c r="E15" s="45"/>
      <c r="F15" s="39"/>
    </row>
    <row r="16" spans="2:7" x14ac:dyDescent="0.2">
      <c r="D16" s="7"/>
      <c r="E16" s="45"/>
      <c r="F16" s="39"/>
    </row>
    <row r="17" spans="2:7" ht="3" customHeight="1" x14ac:dyDescent="0.2">
      <c r="B17" s="6"/>
      <c r="C17" s="3"/>
      <c r="D17" s="4"/>
      <c r="E17" s="46"/>
      <c r="F17" s="38"/>
      <c r="G17" s="6"/>
    </row>
    <row r="18" spans="2:7" x14ac:dyDescent="0.2">
      <c r="B18" s="6"/>
      <c r="C18"/>
      <c r="D18" s="7" t="s">
        <v>8</v>
      </c>
      <c r="E18" s="47"/>
      <c r="F18" s="23">
        <f>AssessmentDate</f>
        <v>42117</v>
      </c>
      <c r="G18" s="6"/>
    </row>
    <row r="19" spans="2:7" ht="3" customHeight="1" x14ac:dyDescent="0.2">
      <c r="B19" s="6"/>
      <c r="C19" s="3"/>
      <c r="D19" s="4"/>
      <c r="E19" s="46"/>
      <c r="F19" s="38"/>
      <c r="G19" s="6"/>
    </row>
    <row r="20" spans="2:7" ht="99.95" customHeight="1" x14ac:dyDescent="0.2">
      <c r="B20" s="6"/>
      <c r="C20" s="24">
        <v>2</v>
      </c>
      <c r="D20" s="25" t="s">
        <v>66</v>
      </c>
      <c r="E20" s="43" t="str">
        <f>Customers!DD1</f>
        <v/>
      </c>
      <c r="F20" s="35" t="str">
        <f>BD!C112</f>
        <v>2. To what extent do you believe that the organizations DESIRED PROGRAM OUTCOMES are being accurately measured, and are being achieved with high confidence?</v>
      </c>
      <c r="G20" s="6"/>
    </row>
    <row r="21" spans="2:7" ht="65.099999999999994" customHeight="1" x14ac:dyDescent="0.2">
      <c r="B21" s="6"/>
      <c r="C21" s="26"/>
      <c r="D21" s="25" t="s">
        <v>31</v>
      </c>
      <c r="E21" s="27"/>
      <c r="F21" s="36" t="s">
        <v>9</v>
      </c>
      <c r="G21" s="6"/>
    </row>
    <row r="22" spans="2:7" ht="65.099999999999994" customHeight="1" x14ac:dyDescent="0.2">
      <c r="B22" s="6"/>
      <c r="C22" s="26"/>
      <c r="D22" s="25" t="s">
        <v>70</v>
      </c>
      <c r="E22" s="27"/>
      <c r="F22" s="36" t="s">
        <v>10</v>
      </c>
      <c r="G22" s="6"/>
    </row>
    <row r="23" spans="2:7" ht="80.099999999999994" customHeight="1" x14ac:dyDescent="0.2">
      <c r="B23" s="6"/>
      <c r="C23" s="26"/>
      <c r="D23" s="22" t="s">
        <v>3</v>
      </c>
      <c r="E23" s="27"/>
      <c r="F23" s="36" t="s">
        <v>11</v>
      </c>
      <c r="G23" s="6"/>
    </row>
    <row r="24" spans="2:7" ht="39.950000000000003" customHeight="1" x14ac:dyDescent="0.2">
      <c r="B24" s="6"/>
      <c r="C24" s="26"/>
      <c r="D24" s="25" t="s">
        <v>4</v>
      </c>
      <c r="E24" s="27"/>
      <c r="F24" s="36" t="s">
        <v>26</v>
      </c>
      <c r="G24" s="6"/>
    </row>
    <row r="25" spans="2:7" ht="20.100000000000001" customHeight="1" x14ac:dyDescent="0.2">
      <c r="B25" s="6"/>
      <c r="C25" s="26"/>
      <c r="D25" s="25" t="s">
        <v>5</v>
      </c>
      <c r="E25" s="27"/>
      <c r="F25" s="41"/>
      <c r="G25" s="6"/>
    </row>
    <row r="26" spans="2:7" ht="20.100000000000001" customHeight="1" x14ac:dyDescent="0.2">
      <c r="B26" s="6"/>
      <c r="C26" s="26"/>
      <c r="D26" s="25" t="s">
        <v>7</v>
      </c>
      <c r="E26" s="27"/>
      <c r="F26" s="40"/>
      <c r="G26" s="6"/>
    </row>
    <row r="27" spans="2:7" ht="20.100000000000001" customHeight="1" x14ac:dyDescent="0.2">
      <c r="B27" s="6"/>
      <c r="C27" s="26"/>
      <c r="D27" s="25" t="s">
        <v>6</v>
      </c>
      <c r="E27" s="27"/>
      <c r="F27" s="41"/>
      <c r="G27" s="6"/>
    </row>
    <row r="28" spans="2:7" ht="3" customHeight="1" x14ac:dyDescent="0.2">
      <c r="B28" s="6"/>
      <c r="C28" s="3"/>
      <c r="D28" s="4"/>
      <c r="E28" s="44"/>
      <c r="F28" s="38"/>
      <c r="G28" s="6"/>
    </row>
    <row r="29" spans="2:7" x14ac:dyDescent="0.2">
      <c r="E29" s="47"/>
      <c r="F29" s="39"/>
    </row>
    <row r="30" spans="2:7" x14ac:dyDescent="0.2">
      <c r="E30" s="47"/>
      <c r="F30" s="39"/>
    </row>
    <row r="31" spans="2:7" ht="3" customHeight="1" x14ac:dyDescent="0.2">
      <c r="B31" s="6"/>
      <c r="C31" s="3"/>
      <c r="D31" s="4"/>
      <c r="E31" s="46"/>
      <c r="F31" s="38"/>
      <c r="G31" s="6"/>
    </row>
    <row r="32" spans="2:7" x14ac:dyDescent="0.2">
      <c r="B32" s="6"/>
      <c r="C32"/>
      <c r="D32" s="7" t="s">
        <v>8</v>
      </c>
      <c r="E32" s="47"/>
      <c r="F32" s="23">
        <f>AssessmentDate</f>
        <v>42117</v>
      </c>
      <c r="G32" s="6"/>
    </row>
    <row r="33" spans="2:7" ht="3" customHeight="1" x14ac:dyDescent="0.2">
      <c r="B33" s="6"/>
      <c r="C33" s="3"/>
      <c r="D33" s="4"/>
      <c r="E33" s="46"/>
      <c r="F33" s="38"/>
      <c r="G33" s="6"/>
    </row>
    <row r="34" spans="2:7" ht="99.95" customHeight="1" x14ac:dyDescent="0.2">
      <c r="B34" s="6"/>
      <c r="C34" s="24">
        <v>3</v>
      </c>
      <c r="D34" s="25" t="s">
        <v>66</v>
      </c>
      <c r="E34" s="43" t="str">
        <f>Customers!DG1</f>
        <v/>
      </c>
      <c r="F34" s="35" t="str">
        <f>BD!C113</f>
        <v>3. To what extent do you believe that the organizations delivered programs, products and services have a positive ENVIRONMENTAL IMPACT on their customer groups and the community?</v>
      </c>
      <c r="G34" s="6"/>
    </row>
    <row r="35" spans="2:7" ht="65.099999999999994" customHeight="1" x14ac:dyDescent="0.2">
      <c r="B35" s="6"/>
      <c r="C35" s="26"/>
      <c r="D35" s="25" t="s">
        <v>31</v>
      </c>
      <c r="E35" s="27"/>
      <c r="F35" s="36" t="s">
        <v>9</v>
      </c>
      <c r="G35" s="6"/>
    </row>
    <row r="36" spans="2:7" ht="65.099999999999994" customHeight="1" x14ac:dyDescent="0.2">
      <c r="B36" s="6"/>
      <c r="C36" s="26"/>
      <c r="D36" s="25" t="s">
        <v>70</v>
      </c>
      <c r="E36" s="27"/>
      <c r="F36" s="36" t="s">
        <v>10</v>
      </c>
      <c r="G36" s="6"/>
    </row>
    <row r="37" spans="2:7" ht="80.099999999999994" customHeight="1" x14ac:dyDescent="0.2">
      <c r="B37" s="6"/>
      <c r="C37" s="26"/>
      <c r="D37" s="22" t="s">
        <v>3</v>
      </c>
      <c r="E37" s="27"/>
      <c r="F37" s="36" t="s">
        <v>11</v>
      </c>
      <c r="G37" s="6"/>
    </row>
    <row r="38" spans="2:7" ht="39.950000000000003" customHeight="1" x14ac:dyDescent="0.2">
      <c r="B38" s="6"/>
      <c r="C38" s="26"/>
      <c r="D38" s="25" t="s">
        <v>4</v>
      </c>
      <c r="E38" s="27"/>
      <c r="F38" s="36" t="s">
        <v>26</v>
      </c>
      <c r="G38" s="6"/>
    </row>
    <row r="39" spans="2:7" ht="20.100000000000001" customHeight="1" x14ac:dyDescent="0.2">
      <c r="B39" s="6"/>
      <c r="C39" s="26"/>
      <c r="D39" s="25" t="s">
        <v>5</v>
      </c>
      <c r="E39" s="27"/>
      <c r="F39" s="41"/>
      <c r="G39" s="6"/>
    </row>
    <row r="40" spans="2:7" ht="20.100000000000001" customHeight="1" x14ac:dyDescent="0.2">
      <c r="B40" s="6"/>
      <c r="C40" s="26"/>
      <c r="D40" s="25" t="s">
        <v>7</v>
      </c>
      <c r="E40" s="27"/>
      <c r="F40" s="40"/>
      <c r="G40" s="6"/>
    </row>
    <row r="41" spans="2:7" ht="20.100000000000001" customHeight="1" x14ac:dyDescent="0.2">
      <c r="B41" s="6"/>
      <c r="C41" s="26"/>
      <c r="D41" s="25" t="s">
        <v>6</v>
      </c>
      <c r="E41" s="27"/>
      <c r="F41" s="41"/>
      <c r="G41" s="6"/>
    </row>
    <row r="42" spans="2:7" ht="3" customHeight="1" x14ac:dyDescent="0.2">
      <c r="B42" s="6"/>
      <c r="C42" s="3"/>
      <c r="D42" s="4"/>
      <c r="E42" s="44"/>
      <c r="F42" s="38"/>
      <c r="G42" s="6"/>
    </row>
    <row r="43" spans="2:7" x14ac:dyDescent="0.2">
      <c r="E43" s="47"/>
      <c r="F43" s="39"/>
    </row>
    <row r="44" spans="2:7" x14ac:dyDescent="0.2">
      <c r="E44" s="47"/>
      <c r="F44" s="39"/>
    </row>
    <row r="45" spans="2:7" ht="3" customHeight="1" x14ac:dyDescent="0.2">
      <c r="B45" s="6"/>
      <c r="C45" s="3"/>
      <c r="D45" s="4"/>
      <c r="E45" s="46"/>
      <c r="F45" s="38"/>
      <c r="G45" s="6"/>
    </row>
    <row r="46" spans="2:7" x14ac:dyDescent="0.2">
      <c r="B46" s="6"/>
      <c r="C46"/>
      <c r="D46" s="7" t="s">
        <v>8</v>
      </c>
      <c r="E46" s="47"/>
      <c r="F46" s="23">
        <f>AssessmentDate</f>
        <v>42117</v>
      </c>
      <c r="G46" s="6"/>
    </row>
    <row r="47" spans="2:7" ht="3" customHeight="1" x14ac:dyDescent="0.2">
      <c r="B47" s="6"/>
      <c r="C47" s="3"/>
      <c r="D47" s="4"/>
      <c r="E47" s="46"/>
      <c r="F47" s="38"/>
      <c r="G47" s="6"/>
    </row>
    <row r="48" spans="2:7" ht="99.95" customHeight="1" x14ac:dyDescent="0.2">
      <c r="B48" s="6"/>
      <c r="C48" s="24">
        <v>4</v>
      </c>
      <c r="D48" s="25" t="s">
        <v>66</v>
      </c>
      <c r="E48" s="43" t="str">
        <f>Customers!DJ1</f>
        <v/>
      </c>
      <c r="F48" s="35" t="str">
        <f>BD!C114</f>
        <v>4. To what extent do you believe that the organizations delivered programs, products and services are helping build and maintain good RELATIONSHIPS between our organization, our customer groups, our key stakeholders and the communities we serve?</v>
      </c>
      <c r="G48" s="6"/>
    </row>
    <row r="49" spans="2:7" ht="65.099999999999994" customHeight="1" x14ac:dyDescent="0.2">
      <c r="B49" s="6"/>
      <c r="C49" s="26"/>
      <c r="D49" s="25" t="s">
        <v>31</v>
      </c>
      <c r="E49" s="27"/>
      <c r="F49" s="36" t="s">
        <v>9</v>
      </c>
      <c r="G49" s="6"/>
    </row>
    <row r="50" spans="2:7" ht="65.099999999999994" customHeight="1" x14ac:dyDescent="0.2">
      <c r="B50" s="6"/>
      <c r="C50" s="26"/>
      <c r="D50" s="25" t="s">
        <v>70</v>
      </c>
      <c r="E50" s="27"/>
      <c r="F50" s="36" t="s">
        <v>10</v>
      </c>
      <c r="G50" s="6"/>
    </row>
    <row r="51" spans="2:7" ht="80.099999999999994" customHeight="1" x14ac:dyDescent="0.2">
      <c r="B51" s="6"/>
      <c r="C51" s="26"/>
      <c r="D51" s="22" t="s">
        <v>3</v>
      </c>
      <c r="E51" s="27"/>
      <c r="F51" s="36" t="s">
        <v>11</v>
      </c>
      <c r="G51" s="6"/>
    </row>
    <row r="52" spans="2:7" ht="39.950000000000003" customHeight="1" x14ac:dyDescent="0.2">
      <c r="B52" s="6"/>
      <c r="C52" s="26"/>
      <c r="D52" s="25" t="s">
        <v>4</v>
      </c>
      <c r="E52" s="27"/>
      <c r="F52" s="36" t="s">
        <v>26</v>
      </c>
      <c r="G52" s="6"/>
    </row>
    <row r="53" spans="2:7" ht="20.100000000000001" customHeight="1" x14ac:dyDescent="0.2">
      <c r="B53" s="6"/>
      <c r="C53" s="26"/>
      <c r="D53" s="25" t="s">
        <v>5</v>
      </c>
      <c r="E53" s="27"/>
      <c r="F53" s="41"/>
      <c r="G53" s="6"/>
    </row>
    <row r="54" spans="2:7" ht="20.100000000000001" customHeight="1" x14ac:dyDescent="0.2">
      <c r="B54" s="6"/>
      <c r="C54" s="26"/>
      <c r="D54" s="25" t="s">
        <v>7</v>
      </c>
      <c r="E54" s="27"/>
      <c r="F54" s="40"/>
      <c r="G54" s="6"/>
    </row>
    <row r="55" spans="2:7" ht="20.100000000000001" customHeight="1" x14ac:dyDescent="0.2">
      <c r="B55" s="6"/>
      <c r="C55" s="26"/>
      <c r="D55" s="25" t="s">
        <v>6</v>
      </c>
      <c r="E55" s="27"/>
      <c r="F55" s="41"/>
      <c r="G55" s="6"/>
    </row>
    <row r="56" spans="2:7" ht="3" customHeight="1" x14ac:dyDescent="0.2">
      <c r="B56" s="6"/>
      <c r="C56" s="3"/>
      <c r="D56" s="4"/>
      <c r="E56" s="44"/>
      <c r="F56" s="38"/>
      <c r="G56" s="6"/>
    </row>
    <row r="57" spans="2:7" x14ac:dyDescent="0.2">
      <c r="E57" s="47"/>
      <c r="F57" s="39"/>
    </row>
    <row r="58" spans="2:7" x14ac:dyDescent="0.2">
      <c r="E58" s="47"/>
      <c r="F58" s="39"/>
    </row>
    <row r="59" spans="2:7" ht="3" customHeight="1" x14ac:dyDescent="0.2">
      <c r="B59" s="6"/>
      <c r="C59" s="3"/>
      <c r="D59" s="4"/>
      <c r="E59" s="46"/>
      <c r="F59" s="38"/>
      <c r="G59" s="6"/>
    </row>
    <row r="60" spans="2:7" x14ac:dyDescent="0.2">
      <c r="B60" s="6"/>
      <c r="C60"/>
      <c r="D60" s="7" t="s">
        <v>8</v>
      </c>
      <c r="E60" s="47"/>
      <c r="F60" s="23">
        <f>AssessmentDate</f>
        <v>42117</v>
      </c>
      <c r="G60" s="6"/>
    </row>
    <row r="61" spans="2:7" ht="3" customHeight="1" x14ac:dyDescent="0.2">
      <c r="B61" s="6"/>
      <c r="C61" s="3"/>
      <c r="D61" s="4"/>
      <c r="E61" s="46"/>
      <c r="F61" s="38"/>
      <c r="G61" s="6"/>
    </row>
    <row r="62" spans="2:7" ht="99.95" customHeight="1" x14ac:dyDescent="0.2">
      <c r="B62" s="6"/>
      <c r="C62" s="24">
        <v>5</v>
      </c>
      <c r="D62" s="25" t="s">
        <v>66</v>
      </c>
      <c r="E62" s="43" t="str">
        <f>Customers!DM1</f>
        <v/>
      </c>
      <c r="F62" s="35" t="str">
        <f>BD!C115</f>
        <v>5.  To what extent do you believe that the organization and its programs, products and services are excellent, as demonstrated by receipt of COMMUNITY AWARDS or RECOGNITION for EXCELLENCE?</v>
      </c>
      <c r="G62" s="6"/>
    </row>
    <row r="63" spans="2:7" ht="65.099999999999994" customHeight="1" x14ac:dyDescent="0.2">
      <c r="B63" s="6"/>
      <c r="C63" s="26"/>
      <c r="D63" s="25" t="s">
        <v>31</v>
      </c>
      <c r="E63" s="27"/>
      <c r="F63" s="36" t="s">
        <v>9</v>
      </c>
      <c r="G63" s="6"/>
    </row>
    <row r="64" spans="2:7" ht="65.099999999999994" customHeight="1" x14ac:dyDescent="0.2">
      <c r="B64" s="6"/>
      <c r="C64" s="26"/>
      <c r="D64" s="25" t="s">
        <v>70</v>
      </c>
      <c r="E64" s="27"/>
      <c r="F64" s="36" t="s">
        <v>10</v>
      </c>
      <c r="G64" s="6"/>
    </row>
    <row r="65" spans="2:7" ht="80.099999999999994" customHeight="1" x14ac:dyDescent="0.2">
      <c r="B65" s="6"/>
      <c r="C65" s="26"/>
      <c r="D65" s="22" t="s">
        <v>3</v>
      </c>
      <c r="E65" s="27"/>
      <c r="F65" s="36" t="s">
        <v>11</v>
      </c>
      <c r="G65" s="6"/>
    </row>
    <row r="66" spans="2:7" ht="39.950000000000003" customHeight="1" x14ac:dyDescent="0.2">
      <c r="B66" s="6"/>
      <c r="C66" s="26"/>
      <c r="D66" s="25" t="s">
        <v>4</v>
      </c>
      <c r="E66" s="27"/>
      <c r="F66" s="36" t="s">
        <v>26</v>
      </c>
      <c r="G66" s="6"/>
    </row>
    <row r="67" spans="2:7" ht="20.100000000000001" customHeight="1" x14ac:dyDescent="0.2">
      <c r="B67" s="6"/>
      <c r="C67" s="26"/>
      <c r="D67" s="25" t="s">
        <v>5</v>
      </c>
      <c r="E67" s="27"/>
      <c r="F67" s="41"/>
      <c r="G67" s="6"/>
    </row>
    <row r="68" spans="2:7" ht="20.100000000000001" customHeight="1" x14ac:dyDescent="0.2">
      <c r="B68" s="6"/>
      <c r="C68" s="26"/>
      <c r="D68" s="25" t="s">
        <v>7</v>
      </c>
      <c r="E68" s="27"/>
      <c r="F68" s="40"/>
      <c r="G68" s="6"/>
    </row>
    <row r="69" spans="2:7" ht="20.100000000000001" customHeight="1" x14ac:dyDescent="0.2">
      <c r="B69" s="6"/>
      <c r="C69" s="26"/>
      <c r="D69" s="25" t="s">
        <v>6</v>
      </c>
      <c r="E69" s="27"/>
      <c r="F69" s="41"/>
      <c r="G69" s="6"/>
    </row>
    <row r="70" spans="2:7" ht="3" customHeight="1" x14ac:dyDescent="0.2">
      <c r="B70" s="6"/>
      <c r="C70" s="3"/>
      <c r="D70" s="4"/>
      <c r="E70" s="44"/>
      <c r="F70" s="38"/>
      <c r="G70" s="6"/>
    </row>
    <row r="71" spans="2:7" x14ac:dyDescent="0.2">
      <c r="E71" s="47"/>
      <c r="F71" s="39"/>
    </row>
    <row r="72" spans="2:7" x14ac:dyDescent="0.2">
      <c r="E72" s="47"/>
      <c r="F72" s="39"/>
    </row>
    <row r="73" spans="2:7" ht="3" customHeight="1" x14ac:dyDescent="0.2">
      <c r="B73" s="6"/>
      <c r="C73" s="3"/>
      <c r="D73" s="4"/>
      <c r="E73" s="46"/>
      <c r="F73" s="38"/>
      <c r="G73" s="6"/>
    </row>
    <row r="74" spans="2:7" x14ac:dyDescent="0.2">
      <c r="B74" s="6"/>
      <c r="C74"/>
      <c r="D74" s="7" t="s">
        <v>8</v>
      </c>
      <c r="E74" s="47"/>
      <c r="F74" s="23">
        <f>AssessmentDate</f>
        <v>42117</v>
      </c>
      <c r="G74" s="6"/>
    </row>
    <row r="75" spans="2:7" ht="3" customHeight="1" x14ac:dyDescent="0.2">
      <c r="B75" s="6"/>
      <c r="C75" s="3"/>
      <c r="D75" s="4"/>
      <c r="E75" s="46">
        <v>5</v>
      </c>
      <c r="F75" s="38"/>
      <c r="G75" s="6"/>
    </row>
    <row r="76" spans="2:7" ht="99.95" customHeight="1" x14ac:dyDescent="0.2">
      <c r="B76" s="6"/>
      <c r="C76" s="24">
        <v>6</v>
      </c>
      <c r="D76" s="25" t="s">
        <v>66</v>
      </c>
      <c r="E76" s="43" t="str">
        <f>Customers!DP1</f>
        <v/>
      </c>
      <c r="F76" s="35" t="str">
        <f>BD!C116</f>
        <v>6. To what extent do you believe that the organization leaders have a strong focus and dedication to helping make the COMMUNITY a better place to live?</v>
      </c>
      <c r="G76" s="6"/>
    </row>
    <row r="77" spans="2:7" ht="65.099999999999994" customHeight="1" x14ac:dyDescent="0.2">
      <c r="B77" s="6"/>
      <c r="C77" s="26"/>
      <c r="D77" s="25" t="s">
        <v>31</v>
      </c>
      <c r="E77" s="27"/>
      <c r="F77" s="36" t="s">
        <v>9</v>
      </c>
      <c r="G77" s="6"/>
    </row>
    <row r="78" spans="2:7" ht="65.099999999999994" customHeight="1" x14ac:dyDescent="0.2">
      <c r="B78" s="6"/>
      <c r="C78" s="26"/>
      <c r="D78" s="25" t="s">
        <v>70</v>
      </c>
      <c r="E78" s="27"/>
      <c r="F78" s="36" t="s">
        <v>10</v>
      </c>
      <c r="G78" s="6"/>
    </row>
    <row r="79" spans="2:7" ht="80.099999999999994" customHeight="1" x14ac:dyDescent="0.2">
      <c r="B79" s="6"/>
      <c r="C79" s="26"/>
      <c r="D79" s="22" t="s">
        <v>3</v>
      </c>
      <c r="E79" s="27"/>
      <c r="F79" s="36" t="s">
        <v>11</v>
      </c>
      <c r="G79" s="6"/>
    </row>
    <row r="80" spans="2:7" ht="39.950000000000003" customHeight="1" x14ac:dyDescent="0.2">
      <c r="B80" s="6"/>
      <c r="C80" s="26"/>
      <c r="D80" s="25" t="s">
        <v>4</v>
      </c>
      <c r="E80" s="27"/>
      <c r="F80" s="36" t="s">
        <v>26</v>
      </c>
      <c r="G80" s="6"/>
    </row>
    <row r="81" spans="2:7" ht="20.100000000000001" customHeight="1" x14ac:dyDescent="0.2">
      <c r="B81" s="6"/>
      <c r="C81" s="26"/>
      <c r="D81" s="25" t="s">
        <v>5</v>
      </c>
      <c r="E81" s="27"/>
      <c r="F81" s="41"/>
      <c r="G81" s="6"/>
    </row>
    <row r="82" spans="2:7" ht="20.100000000000001" customHeight="1" x14ac:dyDescent="0.2">
      <c r="B82" s="6"/>
      <c r="C82" s="26"/>
      <c r="D82" s="25" t="s">
        <v>7</v>
      </c>
      <c r="E82" s="27"/>
      <c r="F82" s="40"/>
      <c r="G82" s="6"/>
    </row>
    <row r="83" spans="2:7" ht="20.100000000000001" customHeight="1" x14ac:dyDescent="0.2">
      <c r="B83" s="6"/>
      <c r="C83" s="26"/>
      <c r="D83" s="25" t="s">
        <v>6</v>
      </c>
      <c r="E83" s="27"/>
      <c r="F83" s="41"/>
      <c r="G83" s="6"/>
    </row>
    <row r="84" spans="2:7" ht="3" customHeight="1" x14ac:dyDescent="0.2">
      <c r="B84" s="6"/>
      <c r="C84" s="3"/>
      <c r="D84" s="4"/>
      <c r="E84" s="44"/>
      <c r="F84" s="38"/>
      <c r="G84" s="6"/>
    </row>
    <row r="85" spans="2:7" x14ac:dyDescent="0.2">
      <c r="E85" s="47"/>
      <c r="F85" s="39"/>
    </row>
    <row r="86" spans="2:7" x14ac:dyDescent="0.2">
      <c r="E86" s="47"/>
      <c r="F86" s="39"/>
    </row>
    <row r="87" spans="2:7" ht="3" customHeight="1" x14ac:dyDescent="0.2">
      <c r="B87" s="6"/>
      <c r="C87" s="3"/>
      <c r="D87" s="4"/>
      <c r="E87" s="46"/>
      <c r="F87" s="38"/>
      <c r="G87" s="6"/>
    </row>
    <row r="88" spans="2:7" x14ac:dyDescent="0.2">
      <c r="B88" s="6"/>
      <c r="C88"/>
      <c r="D88" s="7" t="s">
        <v>8</v>
      </c>
      <c r="E88" s="47"/>
      <c r="F88" s="23">
        <f>AssessmentDate</f>
        <v>42117</v>
      </c>
      <c r="G88" s="6"/>
    </row>
    <row r="89" spans="2:7" ht="3" customHeight="1" x14ac:dyDescent="0.2">
      <c r="B89" s="6"/>
      <c r="C89" s="3"/>
      <c r="D89" s="4"/>
      <c r="E89" s="46"/>
      <c r="F89" s="38"/>
      <c r="G89" s="6"/>
    </row>
    <row r="90" spans="2:7" ht="99.95" customHeight="1" x14ac:dyDescent="0.2">
      <c r="B90" s="6"/>
      <c r="C90" s="24">
        <v>7</v>
      </c>
      <c r="D90" s="25" t="s">
        <v>66</v>
      </c>
      <c r="E90" s="43" t="str">
        <f>Customers!DS1</f>
        <v/>
      </c>
      <c r="F90" s="35" t="str">
        <f>BD!C117</f>
        <v>7. To what extent do you believe that the organization leaders have a strong focus and dedication to helping make the COMMUNITY a better place to live?</v>
      </c>
      <c r="G90" s="6"/>
    </row>
    <row r="91" spans="2:7" ht="65.099999999999994" customHeight="1" x14ac:dyDescent="0.2">
      <c r="B91" s="6"/>
      <c r="C91" s="26"/>
      <c r="D91" s="25" t="s">
        <v>31</v>
      </c>
      <c r="E91" s="27"/>
      <c r="F91" s="36" t="s">
        <v>9</v>
      </c>
      <c r="G91" s="6"/>
    </row>
    <row r="92" spans="2:7" ht="65.099999999999994" customHeight="1" x14ac:dyDescent="0.2">
      <c r="B92" s="6"/>
      <c r="C92" s="26"/>
      <c r="D92" s="25" t="s">
        <v>70</v>
      </c>
      <c r="E92" s="27"/>
      <c r="F92" s="36" t="s">
        <v>10</v>
      </c>
      <c r="G92" s="6"/>
    </row>
    <row r="93" spans="2:7" ht="80.099999999999994" customHeight="1" x14ac:dyDescent="0.2">
      <c r="B93" s="6"/>
      <c r="C93" s="26"/>
      <c r="D93" s="22" t="s">
        <v>3</v>
      </c>
      <c r="E93" s="27"/>
      <c r="F93" s="36" t="s">
        <v>11</v>
      </c>
      <c r="G93" s="6"/>
    </row>
    <row r="94" spans="2:7" ht="39.950000000000003" customHeight="1" x14ac:dyDescent="0.2">
      <c r="B94" s="6"/>
      <c r="C94" s="26"/>
      <c r="D94" s="25" t="s">
        <v>4</v>
      </c>
      <c r="E94" s="27"/>
      <c r="F94" s="36" t="s">
        <v>26</v>
      </c>
      <c r="G94" s="6"/>
    </row>
    <row r="95" spans="2:7" ht="20.100000000000001" customHeight="1" x14ac:dyDescent="0.2">
      <c r="B95" s="6"/>
      <c r="C95" s="26"/>
      <c r="D95" s="25" t="s">
        <v>5</v>
      </c>
      <c r="E95" s="27"/>
      <c r="F95" s="41"/>
      <c r="G95" s="6"/>
    </row>
    <row r="96" spans="2:7" ht="20.100000000000001" customHeight="1" x14ac:dyDescent="0.2">
      <c r="B96" s="6"/>
      <c r="C96" s="26"/>
      <c r="D96" s="25" t="s">
        <v>7</v>
      </c>
      <c r="E96" s="27"/>
      <c r="F96" s="40"/>
      <c r="G96" s="6"/>
    </row>
    <row r="97" spans="2:7" ht="20.100000000000001" customHeight="1" x14ac:dyDescent="0.2">
      <c r="B97" s="6"/>
      <c r="C97" s="26"/>
      <c r="D97" s="25" t="s">
        <v>6</v>
      </c>
      <c r="E97" s="27"/>
      <c r="F97" s="41"/>
      <c r="G97" s="6"/>
    </row>
    <row r="98" spans="2:7" ht="3" customHeight="1" x14ac:dyDescent="0.2">
      <c r="B98" s="6"/>
      <c r="C98" s="3"/>
      <c r="D98" s="4"/>
      <c r="E98" s="44"/>
      <c r="F98" s="38"/>
      <c r="G98" s="6"/>
    </row>
    <row r="99" spans="2:7" x14ac:dyDescent="0.2">
      <c r="E99" s="47"/>
      <c r="F99" s="39"/>
    </row>
    <row r="100" spans="2:7" x14ac:dyDescent="0.2">
      <c r="E100" s="47"/>
      <c r="F100" s="39"/>
    </row>
    <row r="101" spans="2:7" ht="3" customHeight="1" x14ac:dyDescent="0.2">
      <c r="B101" s="6"/>
      <c r="C101" s="3"/>
      <c r="D101" s="4"/>
      <c r="E101" s="46"/>
      <c r="F101" s="38"/>
      <c r="G101" s="6"/>
    </row>
    <row r="102" spans="2:7" x14ac:dyDescent="0.2">
      <c r="B102" s="6"/>
      <c r="C102"/>
      <c r="D102" s="7" t="s">
        <v>8</v>
      </c>
      <c r="E102" s="47"/>
      <c r="F102" s="23">
        <f>AssessmentDate</f>
        <v>42117</v>
      </c>
      <c r="G102" s="6"/>
    </row>
    <row r="103" spans="2:7" ht="3" customHeight="1" x14ac:dyDescent="0.2">
      <c r="B103" s="6"/>
      <c r="C103" s="3"/>
      <c r="D103" s="4"/>
      <c r="E103" s="46"/>
      <c r="F103" s="38"/>
      <c r="G103" s="6"/>
    </row>
    <row r="104" spans="2:7" ht="99.95" customHeight="1" x14ac:dyDescent="0.2">
      <c r="B104" s="6"/>
      <c r="C104" s="24">
        <v>8</v>
      </c>
      <c r="D104" s="25" t="s">
        <v>66</v>
      </c>
      <c r="E104" s="43" t="str">
        <f>Customers!DV1</f>
        <v/>
      </c>
      <c r="F104" s="35" t="str">
        <f>BD!C118</f>
        <v>8. To what extent do you believe that the organization leaders have created community alliances with other organizations that are complimentary to this organization?</v>
      </c>
      <c r="G104" s="6"/>
    </row>
    <row r="105" spans="2:7" ht="65.099999999999994" customHeight="1" x14ac:dyDescent="0.2">
      <c r="B105" s="6"/>
      <c r="C105" s="26"/>
      <c r="D105" s="25" t="s">
        <v>31</v>
      </c>
      <c r="E105" s="27"/>
      <c r="F105" s="36" t="s">
        <v>9</v>
      </c>
      <c r="G105" s="6"/>
    </row>
    <row r="106" spans="2:7" ht="65.099999999999994" customHeight="1" x14ac:dyDescent="0.2">
      <c r="B106" s="6"/>
      <c r="C106" s="26"/>
      <c r="D106" s="25" t="s">
        <v>70</v>
      </c>
      <c r="E106" s="27"/>
      <c r="F106" s="36" t="s">
        <v>10</v>
      </c>
      <c r="G106" s="6"/>
    </row>
    <row r="107" spans="2:7" ht="80.099999999999994" customHeight="1" x14ac:dyDescent="0.2">
      <c r="B107" s="6"/>
      <c r="C107" s="26"/>
      <c r="D107" s="22" t="s">
        <v>3</v>
      </c>
      <c r="E107" s="27"/>
      <c r="F107" s="36" t="s">
        <v>11</v>
      </c>
      <c r="G107" s="6"/>
    </row>
    <row r="108" spans="2:7" ht="39.950000000000003" customHeight="1" x14ac:dyDescent="0.2">
      <c r="B108" s="6"/>
      <c r="C108" s="26"/>
      <c r="D108" s="25" t="s">
        <v>4</v>
      </c>
      <c r="E108" s="27"/>
      <c r="F108" s="36" t="s">
        <v>26</v>
      </c>
      <c r="G108" s="6"/>
    </row>
    <row r="109" spans="2:7" ht="20.100000000000001" customHeight="1" x14ac:dyDescent="0.2">
      <c r="B109" s="6"/>
      <c r="C109" s="26"/>
      <c r="D109" s="25" t="s">
        <v>5</v>
      </c>
      <c r="E109" s="27"/>
      <c r="F109" s="41"/>
      <c r="G109" s="6"/>
    </row>
    <row r="110" spans="2:7" ht="20.100000000000001" customHeight="1" x14ac:dyDescent="0.2">
      <c r="B110" s="6"/>
      <c r="C110" s="26"/>
      <c r="D110" s="25" t="s">
        <v>7</v>
      </c>
      <c r="E110" s="27"/>
      <c r="F110" s="40"/>
      <c r="G110" s="6"/>
    </row>
    <row r="111" spans="2:7" ht="20.100000000000001" customHeight="1" x14ac:dyDescent="0.2">
      <c r="B111" s="6"/>
      <c r="C111" s="26"/>
      <c r="D111" s="25" t="s">
        <v>6</v>
      </c>
      <c r="E111" s="27"/>
      <c r="F111" s="41"/>
      <c r="G111" s="6"/>
    </row>
    <row r="112" spans="2:7" ht="3" customHeight="1" x14ac:dyDescent="0.2">
      <c r="B112" s="6"/>
      <c r="C112" s="3"/>
      <c r="D112" s="4"/>
      <c r="E112" s="44"/>
      <c r="F112" s="38"/>
      <c r="G112" s="6"/>
    </row>
    <row r="113" spans="2:7" x14ac:dyDescent="0.2">
      <c r="E113" s="47"/>
      <c r="F113" s="39"/>
    </row>
    <row r="114" spans="2:7" x14ac:dyDescent="0.2">
      <c r="E114" s="47"/>
      <c r="F114" s="39"/>
    </row>
    <row r="115" spans="2:7" ht="3" customHeight="1" x14ac:dyDescent="0.2">
      <c r="B115" s="6"/>
      <c r="C115" s="3"/>
      <c r="D115" s="4"/>
      <c r="E115" s="46"/>
      <c r="F115" s="38"/>
      <c r="G115" s="6"/>
    </row>
    <row r="116" spans="2:7" x14ac:dyDescent="0.2">
      <c r="B116" s="6"/>
      <c r="C116"/>
      <c r="D116" s="7" t="s">
        <v>8</v>
      </c>
      <c r="E116" s="47"/>
      <c r="F116" s="23">
        <f>AssessmentDate</f>
        <v>42117</v>
      </c>
      <c r="G116" s="6"/>
    </row>
    <row r="117" spans="2:7" ht="3" customHeight="1" x14ac:dyDescent="0.2">
      <c r="B117" s="6"/>
      <c r="C117" s="3"/>
      <c r="D117" s="4"/>
      <c r="E117" s="46"/>
      <c r="F117" s="38"/>
      <c r="G117" s="6"/>
    </row>
    <row r="118" spans="2:7" ht="99.95" customHeight="1" x14ac:dyDescent="0.2">
      <c r="B118" s="6"/>
      <c r="C118" s="24">
        <v>9</v>
      </c>
      <c r="D118" s="25" t="s">
        <v>66</v>
      </c>
      <c r="E118" s="43" t="str">
        <f>Customers!DY1</f>
        <v/>
      </c>
      <c r="F118" s="35" t="str">
        <f>BD!C119</f>
        <v>9. To what extent do you believe that the organization leaders have COMMUNITY ACTION PLANS designed to benefit the community and our organization?</v>
      </c>
      <c r="G118" s="6"/>
    </row>
    <row r="119" spans="2:7" ht="65.099999999999994" customHeight="1" x14ac:dyDescent="0.2">
      <c r="B119" s="6"/>
      <c r="C119" s="26"/>
      <c r="D119" s="25" t="s">
        <v>31</v>
      </c>
      <c r="E119" s="27"/>
      <c r="F119" s="36" t="s">
        <v>9</v>
      </c>
      <c r="G119" s="6"/>
    </row>
    <row r="120" spans="2:7" ht="65.099999999999994" customHeight="1" x14ac:dyDescent="0.2">
      <c r="B120" s="6"/>
      <c r="C120" s="26"/>
      <c r="D120" s="25" t="s">
        <v>70</v>
      </c>
      <c r="E120" s="27"/>
      <c r="F120" s="36" t="s">
        <v>10</v>
      </c>
      <c r="G120" s="6"/>
    </row>
    <row r="121" spans="2:7" ht="80.099999999999994" customHeight="1" x14ac:dyDescent="0.2">
      <c r="B121" s="6"/>
      <c r="C121" s="26"/>
      <c r="D121" s="22" t="s">
        <v>3</v>
      </c>
      <c r="E121" s="27"/>
      <c r="F121" s="36" t="s">
        <v>11</v>
      </c>
      <c r="G121" s="6"/>
    </row>
    <row r="122" spans="2:7" ht="39.950000000000003" customHeight="1" x14ac:dyDescent="0.2">
      <c r="B122" s="6"/>
      <c r="C122" s="26"/>
      <c r="D122" s="25" t="s">
        <v>4</v>
      </c>
      <c r="E122" s="27"/>
      <c r="F122" s="36" t="s">
        <v>26</v>
      </c>
      <c r="G122" s="6"/>
    </row>
    <row r="123" spans="2:7" ht="20.100000000000001" customHeight="1" x14ac:dyDescent="0.2">
      <c r="B123" s="6"/>
      <c r="C123" s="26"/>
      <c r="D123" s="25" t="s">
        <v>5</v>
      </c>
      <c r="E123" s="27"/>
      <c r="F123" s="41"/>
      <c r="G123" s="6"/>
    </row>
    <row r="124" spans="2:7" ht="20.100000000000001" customHeight="1" x14ac:dyDescent="0.2">
      <c r="B124" s="6"/>
      <c r="C124" s="26"/>
      <c r="D124" s="25" t="s">
        <v>7</v>
      </c>
      <c r="E124" s="27"/>
      <c r="F124" s="40"/>
      <c r="G124" s="6"/>
    </row>
    <row r="125" spans="2:7" ht="20.100000000000001" customHeight="1" x14ac:dyDescent="0.2">
      <c r="B125" s="6"/>
      <c r="C125" s="26"/>
      <c r="D125" s="25" t="s">
        <v>6</v>
      </c>
      <c r="E125" s="27"/>
      <c r="F125" s="41"/>
      <c r="G125" s="6"/>
    </row>
    <row r="126" spans="2:7" ht="3" customHeight="1" x14ac:dyDescent="0.2">
      <c r="B126" s="6"/>
      <c r="C126" s="3"/>
      <c r="D126" s="4"/>
      <c r="E126" s="44"/>
      <c r="F126" s="38"/>
      <c r="G126" s="6"/>
    </row>
    <row r="127" spans="2:7" x14ac:dyDescent="0.2">
      <c r="E127" s="47"/>
      <c r="F127" s="39"/>
    </row>
    <row r="128" spans="2:7" x14ac:dyDescent="0.2">
      <c r="E128" s="47"/>
      <c r="F128" s="39"/>
    </row>
    <row r="129" spans="2:7" ht="3" customHeight="1" x14ac:dyDescent="0.2">
      <c r="B129" s="6"/>
      <c r="C129" s="3"/>
      <c r="D129" s="4"/>
      <c r="E129" s="46"/>
      <c r="F129" s="38"/>
      <c r="G129" s="6"/>
    </row>
    <row r="130" spans="2:7" x14ac:dyDescent="0.2">
      <c r="B130" s="6"/>
      <c r="C130"/>
      <c r="D130" s="7" t="s">
        <v>8</v>
      </c>
      <c r="E130" s="47"/>
      <c r="F130" s="23">
        <f>AssessmentDate</f>
        <v>42117</v>
      </c>
      <c r="G130" s="6"/>
    </row>
    <row r="131" spans="2:7" ht="3" customHeight="1" x14ac:dyDescent="0.2">
      <c r="B131" s="6"/>
      <c r="C131" s="3"/>
      <c r="D131" s="4"/>
      <c r="E131" s="46"/>
      <c r="F131" s="38"/>
      <c r="G131" s="6"/>
    </row>
    <row r="132" spans="2:7" ht="99.95" customHeight="1" x14ac:dyDescent="0.2">
      <c r="B132" s="6"/>
      <c r="C132" s="24">
        <v>10</v>
      </c>
      <c r="D132" s="25" t="s">
        <v>66</v>
      </c>
      <c r="E132" s="43" t="str">
        <f>Customers!EB1</f>
        <v/>
      </c>
      <c r="F132" s="35" t="str">
        <f>BD!C120</f>
        <v>10. To what extent do you believe that the organization has a POSITIVE IMPACT on the community residents, visitors and other non-competitive organizations?</v>
      </c>
      <c r="G132" s="6"/>
    </row>
    <row r="133" spans="2:7" ht="65.099999999999994" customHeight="1" x14ac:dyDescent="0.2">
      <c r="B133" s="6"/>
      <c r="C133" s="26"/>
      <c r="D133" s="25" t="s">
        <v>31</v>
      </c>
      <c r="E133" s="27"/>
      <c r="F133" s="36" t="s">
        <v>9</v>
      </c>
      <c r="G133" s="6"/>
    </row>
    <row r="134" spans="2:7" ht="65.099999999999994" customHeight="1" x14ac:dyDescent="0.2">
      <c r="B134" s="6"/>
      <c r="C134" s="26"/>
      <c r="D134" s="25" t="s">
        <v>70</v>
      </c>
      <c r="E134" s="27"/>
      <c r="F134" s="36" t="s">
        <v>10</v>
      </c>
      <c r="G134" s="6"/>
    </row>
    <row r="135" spans="2:7" ht="80.099999999999994" customHeight="1" x14ac:dyDescent="0.2">
      <c r="B135" s="6"/>
      <c r="C135" s="26"/>
      <c r="D135" s="22" t="s">
        <v>3</v>
      </c>
      <c r="E135" s="27"/>
      <c r="F135" s="36" t="s">
        <v>11</v>
      </c>
      <c r="G135" s="6"/>
    </row>
    <row r="136" spans="2:7" ht="39.950000000000003" customHeight="1" x14ac:dyDescent="0.2">
      <c r="B136" s="6"/>
      <c r="C136" s="26"/>
      <c r="D136" s="25" t="s">
        <v>4</v>
      </c>
      <c r="E136" s="27"/>
      <c r="F136" s="36" t="s">
        <v>26</v>
      </c>
      <c r="G136" s="6"/>
    </row>
    <row r="137" spans="2:7" ht="20.100000000000001" customHeight="1" x14ac:dyDescent="0.2">
      <c r="B137" s="6"/>
      <c r="C137" s="26"/>
      <c r="D137" s="25" t="s">
        <v>5</v>
      </c>
      <c r="E137" s="27"/>
      <c r="F137" s="41"/>
      <c r="G137" s="6"/>
    </row>
    <row r="138" spans="2:7" ht="20.100000000000001" customHeight="1" x14ac:dyDescent="0.2">
      <c r="B138" s="6"/>
      <c r="C138" s="26"/>
      <c r="D138" s="25" t="s">
        <v>7</v>
      </c>
      <c r="E138" s="27"/>
      <c r="F138" s="40"/>
      <c r="G138" s="6"/>
    </row>
    <row r="139" spans="2:7" ht="20.100000000000001" customHeight="1" x14ac:dyDescent="0.2">
      <c r="B139" s="6"/>
      <c r="C139" s="26"/>
      <c r="D139" s="25" t="s">
        <v>6</v>
      </c>
      <c r="E139" s="27"/>
      <c r="F139" s="41"/>
      <c r="G139" s="6"/>
    </row>
    <row r="140" spans="2:7" ht="3" customHeight="1" x14ac:dyDescent="0.2">
      <c r="B140" s="6"/>
      <c r="C140" s="3"/>
      <c r="D140" s="4"/>
      <c r="E140" s="44"/>
      <c r="F140" s="4"/>
      <c r="G140" s="6"/>
    </row>
  </sheetData>
  <sheetProtection password="A5A0" sheet="1"/>
  <phoneticPr fontId="0" type="noConversion"/>
  <conditionalFormatting sqref="E1">
    <cfRule type="cellIs" dxfId="29" priority="1" stopIfTrue="1" operator="between">
      <formula>4</formula>
      <formula>5</formula>
    </cfRule>
    <cfRule type="cellIs" dxfId="28" priority="2" stopIfTrue="1" operator="between">
      <formula>2</formula>
      <formula>3.9999999999</formula>
    </cfRule>
    <cfRule type="cellIs" dxfId="27" priority="3" stopIfTrue="1" operator="between">
      <formula>1</formula>
      <formula>1.9999999999</formula>
    </cfRule>
  </conditionalFormatting>
  <conditionalFormatting sqref="E6 E132 E20 E34 E48 E62 E76 E90 E104 E118">
    <cfRule type="cellIs" dxfId="26" priority="4" stopIfTrue="1" operator="between">
      <formula>4</formula>
      <formula>5</formula>
    </cfRule>
    <cfRule type="cellIs" dxfId="25" priority="5" stopIfTrue="1" operator="between">
      <formula>2</formula>
      <formula>3.9999999999</formula>
    </cfRule>
    <cfRule type="cellIs" dxfId="24" priority="6" stopIfTrue="1" operator="between">
      <formula>0.0000000001</formula>
      <formula>1.9999999999</formula>
    </cfRule>
  </conditionalFormatting>
  <dataValidations count="6">
    <dataValidation type="date" allowBlank="1" showInputMessage="1" showErrorMessage="1" errorTitle="Date Field" error="Input date; example: 15-Jan-06" promptTitle="Input Date (example: 15-Mar-06)" sqref="F125 F137 F139 F109 F95 F97 F81 F83 F67 F69 F53 F55 F39 F41 F25 F27 F11 F13 F123 F111" xr:uid="{00000000-0002-0000-0F00-000000000000}">
      <formula1>38718</formula1>
      <formula2>44196</formula2>
    </dataValidation>
    <dataValidation type="decimal" allowBlank="1" showInputMessage="1" showErrorMessage="1" errorTitle="Percent Field (fraction of %)" error="Input as a fraction of percent (.25 = 25%)" promptTitle="Percent Field" sqref="F124 F138 F96 F82 F68 F54 F40 F26 F12 F110" xr:uid="{00000000-0002-0000-0F00-000001000000}">
      <formula1>0</formula1>
      <formula2>1</formula2>
    </dataValidation>
    <dataValidation type="textLength" allowBlank="1" showInputMessage="1" showErrorMessage="1" error="Text entry too long to view or print (press Retry, not Cancel)" sqref="F133:F134 F7:F8 F119:F120 F105:F106 F91:F92 F77:F78 F63:F64 F49:F50 F35:F36 F21:F22" xr:uid="{00000000-0002-0000-0F00-000002000000}">
      <formula1>0</formula1>
      <formula2>400</formula2>
    </dataValidation>
    <dataValidation type="textLength" allowBlank="1" showInputMessage="1" showErrorMessage="1" error="Text entry too long to view or print (press Retry, not Cancel)" sqref="F10 F136 F122 F108 F94 F80 F66 F52 F38 F24" xr:uid="{00000000-0002-0000-0F00-000003000000}">
      <formula1>0</formula1>
      <formula2>240</formula2>
    </dataValidation>
    <dataValidation type="textLength" allowBlank="1" showInputMessage="1" showErrorMessage="1" error="Text entry too long to view or print (press Retry, not Cancel)" sqref="F9 F135 F121 F107 F93 F79 F65 F51 F37 F23" xr:uid="{00000000-0002-0000-0F00-000004000000}">
      <formula1>0</formula1>
      <formula2>490</formula2>
    </dataValidation>
    <dataValidation type="decimal" allowBlank="1" showInputMessage="1" showErrorMessage="1" error="Please input a decimal between 1 and 5" sqref="E6 E132 E104 E90 E76 E62 E48 E34 E20 E118" xr:uid="{00000000-0002-0000-0F00-000005000000}">
      <formula1>1</formula1>
      <formula2>5</formula2>
    </dataValidation>
  </dataValidations>
  <hyperlinks>
    <hyperlink ref="D141" location="top12" display="Go to top of this worksheet" xr:uid="{00000000-0004-0000-0F00-000000000000}"/>
  </hyperlinks>
  <pageMargins left="0.13" right="0.47" top="1" bottom="1" header="0.5" footer="0.5"/>
  <pageSetup orientation="landscape" horizontalDpi="4294967293" verticalDpi="0" r:id="rId1"/>
  <headerFooter alignWithMargins="0">
    <oddHeader>&amp;F</oddHeader>
    <oddFooter>&amp;CCopyright (c) 2005 AfCI Inc. All Rights Reserved&amp;RPage &amp;P of &amp;N</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B1:G140"/>
  <sheetViews>
    <sheetView showGridLines="0" showRowColHeaders="0" zoomScaleNormal="100" workbookViewId="0">
      <pane xSplit="3" ySplit="1" topLeftCell="D2" activePane="bottomRight" state="frozen"/>
      <selection pane="topRight" activeCell="D1" sqref="D1"/>
      <selection pane="bottomLeft" activeCell="A2" sqref="A2"/>
      <selection pane="bottomRight" activeCell="F6" sqref="F6"/>
    </sheetView>
  </sheetViews>
  <sheetFormatPr defaultRowHeight="12.75" x14ac:dyDescent="0.2"/>
  <cols>
    <col min="1" max="1" width="2.7109375" customWidth="1"/>
    <col min="2" max="2" width="0.85546875" customWidth="1"/>
    <col min="3" max="3" width="4.42578125" style="1" customWidth="1"/>
    <col min="4" max="4" width="34.5703125" customWidth="1"/>
    <col min="5" max="5" width="6" style="2" customWidth="1"/>
    <col min="6" max="6" width="84.85546875" customWidth="1"/>
    <col min="7" max="7" width="0.85546875" customWidth="1"/>
    <col min="8" max="8" width="8.7109375" customWidth="1"/>
    <col min="9" max="9" width="3.42578125" customWidth="1"/>
    <col min="10" max="10" width="0.85546875" customWidth="1"/>
    <col min="11" max="11" width="10.7109375" customWidth="1"/>
    <col min="12" max="12" width="0.85546875" customWidth="1"/>
  </cols>
  <sheetData>
    <row r="1" spans="2:7" x14ac:dyDescent="0.2">
      <c r="C1"/>
      <c r="D1" t="s">
        <v>65</v>
      </c>
      <c r="E1" s="28" t="str">
        <f>IF(ISERROR(AVERAGE(E6,E20,E34,E48,E62,E76,E90,E104,E118,E132)),"",AVERAGE(E6,E20,E34,E48,E62,E76,E90,E104,E118,E132))</f>
        <v/>
      </c>
      <c r="F1" s="30" t="str">
        <f>Dashboard!F13</f>
        <v>Financial Performance</v>
      </c>
    </row>
    <row r="2" spans="2:7" x14ac:dyDescent="0.2">
      <c r="C2"/>
      <c r="F2" s="18"/>
    </row>
    <row r="3" spans="2:7" ht="3" customHeight="1" x14ac:dyDescent="0.2">
      <c r="B3" s="6"/>
      <c r="C3" s="3"/>
      <c r="D3" s="4"/>
      <c r="E3" s="5"/>
      <c r="F3" s="4"/>
      <c r="G3" s="6"/>
    </row>
    <row r="4" spans="2:7" x14ac:dyDescent="0.2">
      <c r="B4" s="6"/>
      <c r="C4"/>
      <c r="D4" s="7" t="s">
        <v>8</v>
      </c>
      <c r="F4" s="23">
        <f>AssessmentDate</f>
        <v>42117</v>
      </c>
      <c r="G4" s="6"/>
    </row>
    <row r="5" spans="2:7" ht="3" customHeight="1" x14ac:dyDescent="0.2">
      <c r="B5" s="6"/>
      <c r="C5" s="3"/>
      <c r="D5" s="4"/>
      <c r="E5" s="5"/>
      <c r="F5" s="4"/>
      <c r="G5" s="6"/>
    </row>
    <row r="6" spans="2:7" ht="99.95" customHeight="1" x14ac:dyDescent="0.2">
      <c r="B6" s="6"/>
      <c r="C6" s="24">
        <v>1</v>
      </c>
      <c r="D6" s="25" t="s">
        <v>66</v>
      </c>
      <c r="E6" s="43" t="str">
        <f>Leadership!O1</f>
        <v/>
      </c>
      <c r="F6" s="35" t="str">
        <f>BD!C121</f>
        <v>1. To what extent does the organization's financial performance, management and strength enable us to create high value program outputs (products and services) and to accomplish our mission, desired program outcomes, and social impact?</v>
      </c>
      <c r="G6" s="6"/>
    </row>
    <row r="7" spans="2:7" ht="65.099999999999994" customHeight="1" x14ac:dyDescent="0.2">
      <c r="B7" s="6"/>
      <c r="C7" s="26"/>
      <c r="D7" s="25" t="s">
        <v>31</v>
      </c>
      <c r="E7" s="27"/>
      <c r="F7" s="36" t="s">
        <v>9</v>
      </c>
      <c r="G7" s="6"/>
    </row>
    <row r="8" spans="2:7" ht="65.099999999999994" customHeight="1" x14ac:dyDescent="0.2">
      <c r="B8" s="6"/>
      <c r="C8" s="26"/>
      <c r="D8" s="25" t="s">
        <v>70</v>
      </c>
      <c r="E8" s="27"/>
      <c r="F8" s="36" t="s">
        <v>10</v>
      </c>
      <c r="G8" s="6"/>
    </row>
    <row r="9" spans="2:7" ht="80.099999999999994" customHeight="1" x14ac:dyDescent="0.2">
      <c r="B9" s="6"/>
      <c r="C9" s="26"/>
      <c r="D9" s="22" t="s">
        <v>3</v>
      </c>
      <c r="E9" s="27"/>
      <c r="F9" s="36" t="s">
        <v>11</v>
      </c>
      <c r="G9" s="6"/>
    </row>
    <row r="10" spans="2:7" ht="39.950000000000003" customHeight="1" x14ac:dyDescent="0.2">
      <c r="B10" s="6"/>
      <c r="C10" s="26"/>
      <c r="D10" s="25" t="s">
        <v>4</v>
      </c>
      <c r="E10" s="27"/>
      <c r="F10" s="36" t="s">
        <v>26</v>
      </c>
      <c r="G10" s="6"/>
    </row>
    <row r="11" spans="2:7" ht="20.100000000000001" customHeight="1" x14ac:dyDescent="0.2">
      <c r="B11" s="6"/>
      <c r="C11" s="26"/>
      <c r="D11" s="25" t="s">
        <v>5</v>
      </c>
      <c r="E11" s="27"/>
      <c r="F11" s="41"/>
      <c r="G11" s="6"/>
    </row>
    <row r="12" spans="2:7" ht="20.100000000000001" customHeight="1" x14ac:dyDescent="0.2">
      <c r="B12" s="6"/>
      <c r="C12" s="26"/>
      <c r="D12" s="25" t="s">
        <v>7</v>
      </c>
      <c r="E12" s="27"/>
      <c r="F12" s="40"/>
      <c r="G12" s="6"/>
    </row>
    <row r="13" spans="2:7" ht="20.100000000000001" customHeight="1" x14ac:dyDescent="0.2">
      <c r="B13" s="6"/>
      <c r="C13" s="26"/>
      <c r="D13" s="25" t="s">
        <v>6</v>
      </c>
      <c r="E13" s="27"/>
      <c r="F13" s="41"/>
      <c r="G13" s="6"/>
    </row>
    <row r="14" spans="2:7" ht="3" customHeight="1" x14ac:dyDescent="0.2">
      <c r="B14" s="6"/>
      <c r="C14" s="3"/>
      <c r="D14" s="4"/>
      <c r="E14" s="44"/>
      <c r="F14" s="38"/>
      <c r="G14" s="6"/>
    </row>
    <row r="15" spans="2:7" x14ac:dyDescent="0.2">
      <c r="D15" s="7"/>
      <c r="E15" s="45"/>
      <c r="F15" s="39"/>
    </row>
    <row r="16" spans="2:7" x14ac:dyDescent="0.2">
      <c r="D16" s="7"/>
      <c r="E16" s="45"/>
      <c r="F16" s="39"/>
    </row>
    <row r="17" spans="2:7" ht="3" customHeight="1" x14ac:dyDescent="0.2">
      <c r="B17" s="6"/>
      <c r="C17" s="3"/>
      <c r="D17" s="4"/>
      <c r="E17" s="46"/>
      <c r="F17" s="38"/>
      <c r="G17" s="6"/>
    </row>
    <row r="18" spans="2:7" x14ac:dyDescent="0.2">
      <c r="B18" s="6"/>
      <c r="C18"/>
      <c r="D18" s="7" t="s">
        <v>8</v>
      </c>
      <c r="E18" s="47"/>
      <c r="F18" s="23">
        <f>AssessmentDate</f>
        <v>42117</v>
      </c>
      <c r="G18" s="6"/>
    </row>
    <row r="19" spans="2:7" ht="3" customHeight="1" x14ac:dyDescent="0.2">
      <c r="B19" s="6"/>
      <c r="C19" s="3"/>
      <c r="D19" s="4"/>
      <c r="E19" s="46"/>
      <c r="F19" s="38"/>
      <c r="G19" s="6"/>
    </row>
    <row r="20" spans="2:7" ht="99.95" customHeight="1" x14ac:dyDescent="0.2">
      <c r="B20" s="6"/>
      <c r="C20" s="24">
        <v>2</v>
      </c>
      <c r="D20" s="25" t="s">
        <v>66</v>
      </c>
      <c r="E20" s="43" t="str">
        <f>Leadership!R1</f>
        <v/>
      </c>
      <c r="F20" s="35" t="str">
        <f>BD!C122</f>
        <v>2. To what extent is the organization's financial performance best described as "excellent" as displayed on the most recent one to three years Financial Reports, IRS Form 990, Annual Reports, and/or Independent Audit Statements?</v>
      </c>
      <c r="G20" s="6"/>
    </row>
    <row r="21" spans="2:7" ht="65.099999999999994" customHeight="1" x14ac:dyDescent="0.2">
      <c r="B21" s="6"/>
      <c r="C21" s="26"/>
      <c r="D21" s="25" t="s">
        <v>31</v>
      </c>
      <c r="E21" s="27"/>
      <c r="F21" s="36" t="s">
        <v>9</v>
      </c>
      <c r="G21" s="6"/>
    </row>
    <row r="22" spans="2:7" ht="65.099999999999994" customHeight="1" x14ac:dyDescent="0.2">
      <c r="B22" s="6"/>
      <c r="C22" s="26"/>
      <c r="D22" s="25" t="s">
        <v>70</v>
      </c>
      <c r="E22" s="27"/>
      <c r="F22" s="36" t="s">
        <v>10</v>
      </c>
      <c r="G22" s="6"/>
    </row>
    <row r="23" spans="2:7" ht="80.099999999999994" customHeight="1" x14ac:dyDescent="0.2">
      <c r="B23" s="6"/>
      <c r="C23" s="26"/>
      <c r="D23" s="22" t="s">
        <v>3</v>
      </c>
      <c r="E23" s="27"/>
      <c r="F23" s="36" t="s">
        <v>11</v>
      </c>
      <c r="G23" s="6"/>
    </row>
    <row r="24" spans="2:7" ht="39.950000000000003" customHeight="1" x14ac:dyDescent="0.2">
      <c r="B24" s="6"/>
      <c r="C24" s="26"/>
      <c r="D24" s="25" t="s">
        <v>4</v>
      </c>
      <c r="E24" s="27"/>
      <c r="F24" s="36" t="s">
        <v>26</v>
      </c>
      <c r="G24" s="6"/>
    </row>
    <row r="25" spans="2:7" ht="20.100000000000001" customHeight="1" x14ac:dyDescent="0.2">
      <c r="B25" s="6"/>
      <c r="C25" s="26"/>
      <c r="D25" s="25" t="s">
        <v>5</v>
      </c>
      <c r="E25" s="27"/>
      <c r="F25" s="41"/>
      <c r="G25" s="6"/>
    </row>
    <row r="26" spans="2:7" ht="20.100000000000001" customHeight="1" x14ac:dyDescent="0.2">
      <c r="B26" s="6"/>
      <c r="C26" s="26"/>
      <c r="D26" s="25" t="s">
        <v>7</v>
      </c>
      <c r="E26" s="27"/>
      <c r="F26" s="40"/>
      <c r="G26" s="6"/>
    </row>
    <row r="27" spans="2:7" ht="20.100000000000001" customHeight="1" x14ac:dyDescent="0.2">
      <c r="B27" s="6"/>
      <c r="C27" s="26"/>
      <c r="D27" s="25" t="s">
        <v>6</v>
      </c>
      <c r="E27" s="27"/>
      <c r="F27" s="41"/>
      <c r="G27" s="6"/>
    </row>
    <row r="28" spans="2:7" ht="3" customHeight="1" x14ac:dyDescent="0.2">
      <c r="B28" s="6"/>
      <c r="C28" s="3"/>
      <c r="D28" s="4"/>
      <c r="E28" s="44"/>
      <c r="F28" s="38"/>
      <c r="G28" s="6"/>
    </row>
    <row r="29" spans="2:7" x14ac:dyDescent="0.2">
      <c r="E29" s="47"/>
      <c r="F29" s="39"/>
    </row>
    <row r="30" spans="2:7" x14ac:dyDescent="0.2">
      <c r="E30" s="47"/>
      <c r="F30" s="39"/>
    </row>
    <row r="31" spans="2:7" ht="3" customHeight="1" x14ac:dyDescent="0.2">
      <c r="B31" s="6"/>
      <c r="C31" s="3"/>
      <c r="D31" s="4"/>
      <c r="E31" s="46"/>
      <c r="F31" s="38"/>
      <c r="G31" s="6"/>
    </row>
    <row r="32" spans="2:7" x14ac:dyDescent="0.2">
      <c r="B32" s="6"/>
      <c r="C32"/>
      <c r="D32" s="7" t="s">
        <v>8</v>
      </c>
      <c r="E32" s="47"/>
      <c r="F32" s="23">
        <f>AssessmentDate</f>
        <v>42117</v>
      </c>
      <c r="G32" s="6"/>
    </row>
    <row r="33" spans="2:7" ht="3" customHeight="1" x14ac:dyDescent="0.2">
      <c r="B33" s="6"/>
      <c r="C33" s="3"/>
      <c r="D33" s="4"/>
      <c r="E33" s="46"/>
      <c r="F33" s="38"/>
      <c r="G33" s="6"/>
    </row>
    <row r="34" spans="2:7" ht="99.95" customHeight="1" x14ac:dyDescent="0.2">
      <c r="B34" s="6"/>
      <c r="C34" s="24">
        <v>3</v>
      </c>
      <c r="D34" s="25" t="s">
        <v>66</v>
      </c>
      <c r="E34" s="43" t="str">
        <f>Leadership!U1</f>
        <v/>
      </c>
      <c r="F34" s="35" t="str">
        <f>BD!C123</f>
        <v>3. To what extent is the organization spending a significant (e.g. 80% or higher) amount of its program expenses on producing and delivering its program outputs (products and services) to its participants (customers or end users)?</v>
      </c>
      <c r="G34" s="6"/>
    </row>
    <row r="35" spans="2:7" ht="65.099999999999994" customHeight="1" x14ac:dyDescent="0.2">
      <c r="B35" s="6"/>
      <c r="C35" s="26"/>
      <c r="D35" s="25" t="s">
        <v>31</v>
      </c>
      <c r="E35" s="27"/>
      <c r="F35" s="36" t="s">
        <v>9</v>
      </c>
      <c r="G35" s="6"/>
    </row>
    <row r="36" spans="2:7" ht="65.099999999999994" customHeight="1" x14ac:dyDescent="0.2">
      <c r="B36" s="6"/>
      <c r="C36" s="26"/>
      <c r="D36" s="25" t="s">
        <v>70</v>
      </c>
      <c r="E36" s="27"/>
      <c r="F36" s="36" t="s">
        <v>10</v>
      </c>
      <c r="G36" s="6"/>
    </row>
    <row r="37" spans="2:7" ht="80.099999999999994" customHeight="1" x14ac:dyDescent="0.2">
      <c r="B37" s="6"/>
      <c r="C37" s="26"/>
      <c r="D37" s="22" t="s">
        <v>3</v>
      </c>
      <c r="E37" s="27"/>
      <c r="F37" s="36" t="s">
        <v>11</v>
      </c>
      <c r="G37" s="6"/>
    </row>
    <row r="38" spans="2:7" ht="39.950000000000003" customHeight="1" x14ac:dyDescent="0.2">
      <c r="B38" s="6"/>
      <c r="C38" s="26"/>
      <c r="D38" s="25" t="s">
        <v>4</v>
      </c>
      <c r="E38" s="27"/>
      <c r="F38" s="36" t="s">
        <v>26</v>
      </c>
      <c r="G38" s="6"/>
    </row>
    <row r="39" spans="2:7" ht="20.100000000000001" customHeight="1" x14ac:dyDescent="0.2">
      <c r="B39" s="6"/>
      <c r="C39" s="26"/>
      <c r="D39" s="25" t="s">
        <v>5</v>
      </c>
      <c r="E39" s="27"/>
      <c r="F39" s="41"/>
      <c r="G39" s="6"/>
    </row>
    <row r="40" spans="2:7" ht="20.100000000000001" customHeight="1" x14ac:dyDescent="0.2">
      <c r="B40" s="6"/>
      <c r="C40" s="26"/>
      <c r="D40" s="25" t="s">
        <v>7</v>
      </c>
      <c r="E40" s="27"/>
      <c r="F40" s="40"/>
      <c r="G40" s="6"/>
    </row>
    <row r="41" spans="2:7" ht="20.100000000000001" customHeight="1" x14ac:dyDescent="0.2">
      <c r="B41" s="6"/>
      <c r="C41" s="26"/>
      <c r="D41" s="25" t="s">
        <v>6</v>
      </c>
      <c r="E41" s="27"/>
      <c r="F41" s="41"/>
      <c r="G41" s="6"/>
    </row>
    <row r="42" spans="2:7" ht="3" customHeight="1" x14ac:dyDescent="0.2">
      <c r="B42" s="6"/>
      <c r="C42" s="3"/>
      <c r="D42" s="4"/>
      <c r="E42" s="44"/>
      <c r="F42" s="38"/>
      <c r="G42" s="6"/>
    </row>
    <row r="43" spans="2:7" x14ac:dyDescent="0.2">
      <c r="E43" s="47"/>
      <c r="F43" s="39"/>
    </row>
    <row r="44" spans="2:7" x14ac:dyDescent="0.2">
      <c r="E44" s="47"/>
      <c r="F44" s="39"/>
    </row>
    <row r="45" spans="2:7" ht="3" customHeight="1" x14ac:dyDescent="0.2">
      <c r="B45" s="6"/>
      <c r="C45" s="3"/>
      <c r="D45" s="4"/>
      <c r="E45" s="46"/>
      <c r="F45" s="38"/>
      <c r="G45" s="6"/>
    </row>
    <row r="46" spans="2:7" x14ac:dyDescent="0.2">
      <c r="B46" s="6"/>
      <c r="C46"/>
      <c r="D46" s="7" t="s">
        <v>8</v>
      </c>
      <c r="E46" s="47"/>
      <c r="F46" s="23">
        <f>AssessmentDate</f>
        <v>42117</v>
      </c>
      <c r="G46" s="6"/>
    </row>
    <row r="47" spans="2:7" ht="3" customHeight="1" x14ac:dyDescent="0.2">
      <c r="B47" s="6"/>
      <c r="C47" s="3"/>
      <c r="D47" s="4"/>
      <c r="E47" s="46"/>
      <c r="F47" s="38"/>
      <c r="G47" s="6"/>
    </row>
    <row r="48" spans="2:7" ht="99.95" customHeight="1" x14ac:dyDescent="0.2">
      <c r="B48" s="6"/>
      <c r="C48" s="24">
        <v>4</v>
      </c>
      <c r="D48" s="25" t="s">
        <v>66</v>
      </c>
      <c r="E48" s="43" t="str">
        <f>Leadership!X1</f>
        <v/>
      </c>
      <c r="F48" s="35" t="str">
        <f>BD!C124</f>
        <v>4. To what extent is the organization spending an reasonable (e.g. competitive or industry comparitive) amount of its budgets on its management/general or administrative expenses?</v>
      </c>
      <c r="G48" s="6"/>
    </row>
    <row r="49" spans="2:7" ht="65.099999999999994" customHeight="1" x14ac:dyDescent="0.2">
      <c r="B49" s="6"/>
      <c r="C49" s="26"/>
      <c r="D49" s="25" t="s">
        <v>31</v>
      </c>
      <c r="E49" s="27"/>
      <c r="F49" s="36" t="s">
        <v>9</v>
      </c>
      <c r="G49" s="6"/>
    </row>
    <row r="50" spans="2:7" ht="65.099999999999994" customHeight="1" x14ac:dyDescent="0.2">
      <c r="B50" s="6"/>
      <c r="C50" s="26"/>
      <c r="D50" s="25" t="s">
        <v>70</v>
      </c>
      <c r="E50" s="27"/>
      <c r="F50" s="36" t="s">
        <v>10</v>
      </c>
      <c r="G50" s="6"/>
    </row>
    <row r="51" spans="2:7" ht="80.099999999999994" customHeight="1" x14ac:dyDescent="0.2">
      <c r="B51" s="6"/>
      <c r="C51" s="26"/>
      <c r="D51" s="22" t="s">
        <v>3</v>
      </c>
      <c r="E51" s="27"/>
      <c r="F51" s="36" t="s">
        <v>11</v>
      </c>
      <c r="G51" s="6"/>
    </row>
    <row r="52" spans="2:7" ht="39.950000000000003" customHeight="1" x14ac:dyDescent="0.2">
      <c r="B52" s="6"/>
      <c r="C52" s="26"/>
      <c r="D52" s="25" t="s">
        <v>4</v>
      </c>
      <c r="E52" s="27"/>
      <c r="F52" s="36" t="s">
        <v>26</v>
      </c>
      <c r="G52" s="6"/>
    </row>
    <row r="53" spans="2:7" ht="20.100000000000001" customHeight="1" x14ac:dyDescent="0.2">
      <c r="B53" s="6"/>
      <c r="C53" s="26"/>
      <c r="D53" s="25" t="s">
        <v>5</v>
      </c>
      <c r="E53" s="27"/>
      <c r="F53" s="41"/>
      <c r="G53" s="6"/>
    </row>
    <row r="54" spans="2:7" ht="20.100000000000001" customHeight="1" x14ac:dyDescent="0.2">
      <c r="B54" s="6"/>
      <c r="C54" s="26"/>
      <c r="D54" s="25" t="s">
        <v>7</v>
      </c>
      <c r="E54" s="27"/>
      <c r="F54" s="40"/>
      <c r="G54" s="6"/>
    </row>
    <row r="55" spans="2:7" ht="20.100000000000001" customHeight="1" x14ac:dyDescent="0.2">
      <c r="B55" s="6"/>
      <c r="C55" s="26"/>
      <c r="D55" s="25" t="s">
        <v>6</v>
      </c>
      <c r="E55" s="27"/>
      <c r="F55" s="41"/>
      <c r="G55" s="6"/>
    </row>
    <row r="56" spans="2:7" ht="3" customHeight="1" x14ac:dyDescent="0.2">
      <c r="B56" s="6"/>
      <c r="C56" s="3"/>
      <c r="D56" s="4"/>
      <c r="E56" s="44"/>
      <c r="F56" s="38"/>
      <c r="G56" s="6"/>
    </row>
    <row r="57" spans="2:7" x14ac:dyDescent="0.2">
      <c r="E57" s="47"/>
      <c r="F57" s="39"/>
    </row>
    <row r="58" spans="2:7" x14ac:dyDescent="0.2">
      <c r="E58" s="47"/>
      <c r="F58" s="39"/>
    </row>
    <row r="59" spans="2:7" ht="3" customHeight="1" x14ac:dyDescent="0.2">
      <c r="B59" s="6"/>
      <c r="C59" s="3"/>
      <c r="D59" s="4"/>
      <c r="E59" s="46"/>
      <c r="F59" s="38"/>
      <c r="G59" s="6"/>
    </row>
    <row r="60" spans="2:7" x14ac:dyDescent="0.2">
      <c r="B60" s="6"/>
      <c r="C60"/>
      <c r="D60" s="7" t="s">
        <v>8</v>
      </c>
      <c r="E60" s="47"/>
      <c r="F60" s="23">
        <f>AssessmentDate</f>
        <v>42117</v>
      </c>
      <c r="G60" s="6"/>
    </row>
    <row r="61" spans="2:7" ht="3" customHeight="1" x14ac:dyDescent="0.2">
      <c r="B61" s="6"/>
      <c r="C61" s="3"/>
      <c r="D61" s="4"/>
      <c r="E61" s="46"/>
      <c r="F61" s="38"/>
      <c r="G61" s="6"/>
    </row>
    <row r="62" spans="2:7" ht="99.95" customHeight="1" x14ac:dyDescent="0.2">
      <c r="B62" s="6"/>
      <c r="C62" s="24">
        <v>5</v>
      </c>
      <c r="D62" s="25" t="s">
        <v>66</v>
      </c>
      <c r="E62" s="43" t="str">
        <f>Leadership!AA1</f>
        <v/>
      </c>
      <c r="F62" s="35" t="str">
        <f>BD!C125</f>
        <v>5. To what extent is the organization spending an appropriate amount of its budgets on its fundraising and marketing expenses?</v>
      </c>
      <c r="G62" s="6"/>
    </row>
    <row r="63" spans="2:7" ht="65.099999999999994" customHeight="1" x14ac:dyDescent="0.2">
      <c r="B63" s="6"/>
      <c r="C63" s="26"/>
      <c r="D63" s="25" t="s">
        <v>31</v>
      </c>
      <c r="E63" s="27"/>
      <c r="F63" s="36" t="s">
        <v>9</v>
      </c>
      <c r="G63" s="6"/>
    </row>
    <row r="64" spans="2:7" ht="65.099999999999994" customHeight="1" x14ac:dyDescent="0.2">
      <c r="B64" s="6"/>
      <c r="C64" s="26"/>
      <c r="D64" s="25" t="s">
        <v>70</v>
      </c>
      <c r="E64" s="27"/>
      <c r="F64" s="36" t="s">
        <v>10</v>
      </c>
      <c r="G64" s="6"/>
    </row>
    <row r="65" spans="2:7" ht="80.099999999999994" customHeight="1" x14ac:dyDescent="0.2">
      <c r="B65" s="6"/>
      <c r="C65" s="26"/>
      <c r="D65" s="22" t="s">
        <v>3</v>
      </c>
      <c r="E65" s="27"/>
      <c r="F65" s="36" t="s">
        <v>11</v>
      </c>
      <c r="G65" s="6"/>
    </row>
    <row r="66" spans="2:7" ht="39.950000000000003" customHeight="1" x14ac:dyDescent="0.2">
      <c r="B66" s="6"/>
      <c r="C66" s="26"/>
      <c r="D66" s="25" t="s">
        <v>4</v>
      </c>
      <c r="E66" s="27"/>
      <c r="F66" s="36" t="s">
        <v>26</v>
      </c>
      <c r="G66" s="6"/>
    </row>
    <row r="67" spans="2:7" ht="20.100000000000001" customHeight="1" x14ac:dyDescent="0.2">
      <c r="B67" s="6"/>
      <c r="C67" s="26"/>
      <c r="D67" s="25" t="s">
        <v>5</v>
      </c>
      <c r="E67" s="27"/>
      <c r="F67" s="41"/>
      <c r="G67" s="6"/>
    </row>
    <row r="68" spans="2:7" ht="20.100000000000001" customHeight="1" x14ac:dyDescent="0.2">
      <c r="B68" s="6"/>
      <c r="C68" s="26"/>
      <c r="D68" s="25" t="s">
        <v>7</v>
      </c>
      <c r="E68" s="27"/>
      <c r="F68" s="40"/>
      <c r="G68" s="6"/>
    </row>
    <row r="69" spans="2:7" ht="20.100000000000001" customHeight="1" x14ac:dyDescent="0.2">
      <c r="B69" s="6"/>
      <c r="C69" s="26"/>
      <c r="D69" s="25" t="s">
        <v>6</v>
      </c>
      <c r="E69" s="27"/>
      <c r="F69" s="41"/>
      <c r="G69" s="6"/>
    </row>
    <row r="70" spans="2:7" ht="3" customHeight="1" x14ac:dyDescent="0.2">
      <c r="B70" s="6"/>
      <c r="C70" s="3"/>
      <c r="D70" s="4"/>
      <c r="E70" s="44"/>
      <c r="F70" s="38"/>
      <c r="G70" s="6"/>
    </row>
    <row r="71" spans="2:7" x14ac:dyDescent="0.2">
      <c r="E71" s="47"/>
      <c r="F71" s="39"/>
    </row>
    <row r="72" spans="2:7" x14ac:dyDescent="0.2">
      <c r="E72" s="47"/>
      <c r="F72" s="39"/>
    </row>
    <row r="73" spans="2:7" ht="3" customHeight="1" x14ac:dyDescent="0.2">
      <c r="B73" s="6"/>
      <c r="C73" s="3"/>
      <c r="D73" s="4"/>
      <c r="E73" s="46"/>
      <c r="F73" s="38"/>
      <c r="G73" s="6"/>
    </row>
    <row r="74" spans="2:7" x14ac:dyDescent="0.2">
      <c r="B74" s="6"/>
      <c r="C74"/>
      <c r="D74" s="7" t="s">
        <v>8</v>
      </c>
      <c r="E74" s="47"/>
      <c r="F74" s="23">
        <f>AssessmentDate</f>
        <v>42117</v>
      </c>
      <c r="G74" s="6"/>
    </row>
    <row r="75" spans="2:7" ht="3" customHeight="1" x14ac:dyDescent="0.2">
      <c r="B75" s="6"/>
      <c r="C75" s="3"/>
      <c r="D75" s="4"/>
      <c r="E75" s="46">
        <v>5</v>
      </c>
      <c r="F75" s="38"/>
      <c r="G75" s="6"/>
    </row>
    <row r="76" spans="2:7" ht="99.95" customHeight="1" x14ac:dyDescent="0.2">
      <c r="B76" s="6"/>
      <c r="C76" s="24">
        <v>6</v>
      </c>
      <c r="D76" s="25" t="s">
        <v>66</v>
      </c>
      <c r="E76" s="43" t="str">
        <f>Leadership!AD1</f>
        <v/>
      </c>
      <c r="F76" s="35" t="str">
        <f>BD!C126</f>
        <v>6. To what extent does our program maintain adequate working capital and cash flow to avoid unexpected program or economic negative impacts, and to sustain the organization for the future?</v>
      </c>
      <c r="G76" s="6"/>
    </row>
    <row r="77" spans="2:7" ht="65.099999999999994" customHeight="1" x14ac:dyDescent="0.2">
      <c r="B77" s="6"/>
      <c r="C77" s="26"/>
      <c r="D77" s="25" t="s">
        <v>31</v>
      </c>
      <c r="E77" s="27"/>
      <c r="F77" s="36" t="s">
        <v>9</v>
      </c>
      <c r="G77" s="6"/>
    </row>
    <row r="78" spans="2:7" ht="65.099999999999994" customHeight="1" x14ac:dyDescent="0.2">
      <c r="B78" s="6"/>
      <c r="C78" s="26"/>
      <c r="D78" s="25" t="s">
        <v>70</v>
      </c>
      <c r="E78" s="27"/>
      <c r="F78" s="36" t="s">
        <v>10</v>
      </c>
      <c r="G78" s="6"/>
    </row>
    <row r="79" spans="2:7" ht="80.099999999999994" customHeight="1" x14ac:dyDescent="0.2">
      <c r="B79" s="6"/>
      <c r="C79" s="26"/>
      <c r="D79" s="22" t="s">
        <v>3</v>
      </c>
      <c r="E79" s="27"/>
      <c r="F79" s="36" t="s">
        <v>11</v>
      </c>
      <c r="G79" s="6"/>
    </row>
    <row r="80" spans="2:7" ht="39.950000000000003" customHeight="1" x14ac:dyDescent="0.2">
      <c r="B80" s="6"/>
      <c r="C80" s="26"/>
      <c r="D80" s="25" t="s">
        <v>4</v>
      </c>
      <c r="E80" s="27"/>
      <c r="F80" s="36" t="s">
        <v>26</v>
      </c>
      <c r="G80" s="6"/>
    </row>
    <row r="81" spans="2:7" ht="20.100000000000001" customHeight="1" x14ac:dyDescent="0.2">
      <c r="B81" s="6"/>
      <c r="C81" s="26"/>
      <c r="D81" s="25" t="s">
        <v>5</v>
      </c>
      <c r="E81" s="27"/>
      <c r="F81" s="41"/>
      <c r="G81" s="6"/>
    </row>
    <row r="82" spans="2:7" ht="20.100000000000001" customHeight="1" x14ac:dyDescent="0.2">
      <c r="B82" s="6"/>
      <c r="C82" s="26"/>
      <c r="D82" s="25" t="s">
        <v>7</v>
      </c>
      <c r="E82" s="27"/>
      <c r="F82" s="40"/>
      <c r="G82" s="6"/>
    </row>
    <row r="83" spans="2:7" ht="20.100000000000001" customHeight="1" x14ac:dyDescent="0.2">
      <c r="B83" s="6"/>
      <c r="C83" s="26"/>
      <c r="D83" s="25" t="s">
        <v>6</v>
      </c>
      <c r="E83" s="27"/>
      <c r="F83" s="41"/>
      <c r="G83" s="6"/>
    </row>
    <row r="84" spans="2:7" ht="3" customHeight="1" x14ac:dyDescent="0.2">
      <c r="B84" s="6"/>
      <c r="C84" s="3"/>
      <c r="D84" s="4"/>
      <c r="E84" s="44"/>
      <c r="F84" s="38"/>
      <c r="G84" s="6"/>
    </row>
    <row r="85" spans="2:7" x14ac:dyDescent="0.2">
      <c r="E85" s="47"/>
      <c r="F85" s="39"/>
    </row>
    <row r="86" spans="2:7" x14ac:dyDescent="0.2">
      <c r="E86" s="47"/>
      <c r="F86" s="39"/>
    </row>
    <row r="87" spans="2:7" ht="3" customHeight="1" x14ac:dyDescent="0.2">
      <c r="B87" s="6"/>
      <c r="C87" s="3"/>
      <c r="D87" s="4"/>
      <c r="E87" s="46"/>
      <c r="F87" s="38"/>
      <c r="G87" s="6"/>
    </row>
    <row r="88" spans="2:7" x14ac:dyDescent="0.2">
      <c r="B88" s="6"/>
      <c r="C88"/>
      <c r="D88" s="7" t="s">
        <v>8</v>
      </c>
      <c r="E88" s="47"/>
      <c r="F88" s="23">
        <f>AssessmentDate</f>
        <v>42117</v>
      </c>
      <c r="G88" s="6"/>
    </row>
    <row r="89" spans="2:7" ht="3" customHeight="1" x14ac:dyDescent="0.2">
      <c r="B89" s="6"/>
      <c r="C89" s="3"/>
      <c r="D89" s="4"/>
      <c r="E89" s="46"/>
      <c r="F89" s="38"/>
      <c r="G89" s="6"/>
    </row>
    <row r="90" spans="2:7" ht="99.95" customHeight="1" x14ac:dyDescent="0.2">
      <c r="B90" s="6"/>
      <c r="C90" s="24">
        <v>7</v>
      </c>
      <c r="D90" s="25" t="s">
        <v>66</v>
      </c>
      <c r="E90" s="43" t="str">
        <f>Leadership!AG1</f>
        <v/>
      </c>
      <c r="F90" s="35" t="str">
        <f>BD!C127</f>
        <v>7. To what extent does the organization successfully manage its cash flow, accounting, and financial reporting processes and systems and ensure that we meet all federal, state and local regulations and legal requirements?</v>
      </c>
      <c r="G90" s="6"/>
    </row>
    <row r="91" spans="2:7" ht="65.099999999999994" customHeight="1" x14ac:dyDescent="0.2">
      <c r="B91" s="6"/>
      <c r="C91" s="26"/>
      <c r="D91" s="25" t="s">
        <v>31</v>
      </c>
      <c r="E91" s="27"/>
      <c r="F91" s="36" t="s">
        <v>9</v>
      </c>
      <c r="G91" s="6"/>
    </row>
    <row r="92" spans="2:7" ht="65.099999999999994" customHeight="1" x14ac:dyDescent="0.2">
      <c r="B92" s="6"/>
      <c r="C92" s="26"/>
      <c r="D92" s="25" t="s">
        <v>70</v>
      </c>
      <c r="E92" s="27"/>
      <c r="F92" s="36" t="s">
        <v>10</v>
      </c>
      <c r="G92" s="6"/>
    </row>
    <row r="93" spans="2:7" ht="80.099999999999994" customHeight="1" x14ac:dyDescent="0.2">
      <c r="B93" s="6"/>
      <c r="C93" s="26"/>
      <c r="D93" s="22" t="s">
        <v>3</v>
      </c>
      <c r="E93" s="27"/>
      <c r="F93" s="36" t="s">
        <v>11</v>
      </c>
      <c r="G93" s="6"/>
    </row>
    <row r="94" spans="2:7" ht="39.950000000000003" customHeight="1" x14ac:dyDescent="0.2">
      <c r="B94" s="6"/>
      <c r="C94" s="26"/>
      <c r="D94" s="25" t="s">
        <v>4</v>
      </c>
      <c r="E94" s="27"/>
      <c r="F94" s="36" t="s">
        <v>26</v>
      </c>
      <c r="G94" s="6"/>
    </row>
    <row r="95" spans="2:7" ht="20.100000000000001" customHeight="1" x14ac:dyDescent="0.2">
      <c r="B95" s="6"/>
      <c r="C95" s="26"/>
      <c r="D95" s="25" t="s">
        <v>5</v>
      </c>
      <c r="E95" s="27"/>
      <c r="F95" s="41"/>
      <c r="G95" s="6"/>
    </row>
    <row r="96" spans="2:7" ht="20.100000000000001" customHeight="1" x14ac:dyDescent="0.2">
      <c r="B96" s="6"/>
      <c r="C96" s="26"/>
      <c r="D96" s="25" t="s">
        <v>7</v>
      </c>
      <c r="E96" s="27"/>
      <c r="F96" s="40"/>
      <c r="G96" s="6"/>
    </row>
    <row r="97" spans="2:7" ht="20.100000000000001" customHeight="1" x14ac:dyDescent="0.2">
      <c r="B97" s="6"/>
      <c r="C97" s="26"/>
      <c r="D97" s="25" t="s">
        <v>6</v>
      </c>
      <c r="E97" s="27"/>
      <c r="F97" s="41"/>
      <c r="G97" s="6"/>
    </row>
    <row r="98" spans="2:7" ht="3" customHeight="1" x14ac:dyDescent="0.2">
      <c r="B98" s="6"/>
      <c r="C98" s="3"/>
      <c r="D98" s="4"/>
      <c r="E98" s="44"/>
      <c r="F98" s="38"/>
      <c r="G98" s="6"/>
    </row>
    <row r="99" spans="2:7" x14ac:dyDescent="0.2">
      <c r="E99" s="47"/>
      <c r="F99" s="39"/>
    </row>
    <row r="100" spans="2:7" x14ac:dyDescent="0.2">
      <c r="E100" s="47"/>
      <c r="F100" s="39"/>
    </row>
    <row r="101" spans="2:7" ht="3" customHeight="1" x14ac:dyDescent="0.2">
      <c r="B101" s="6"/>
      <c r="C101" s="3"/>
      <c r="D101" s="4"/>
      <c r="E101" s="46"/>
      <c r="F101" s="38"/>
      <c r="G101" s="6"/>
    </row>
    <row r="102" spans="2:7" x14ac:dyDescent="0.2">
      <c r="B102" s="6"/>
      <c r="C102"/>
      <c r="D102" s="7" t="s">
        <v>8</v>
      </c>
      <c r="E102" s="47"/>
      <c r="F102" s="23">
        <f>AssessmentDate</f>
        <v>42117</v>
      </c>
      <c r="G102" s="6"/>
    </row>
    <row r="103" spans="2:7" ht="3" customHeight="1" x14ac:dyDescent="0.2">
      <c r="B103" s="6"/>
      <c r="C103" s="3"/>
      <c r="D103" s="4"/>
      <c r="E103" s="46"/>
      <c r="F103" s="38"/>
      <c r="G103" s="6"/>
    </row>
    <row r="104" spans="2:7" ht="99.95" customHeight="1" x14ac:dyDescent="0.2">
      <c r="B104" s="6"/>
      <c r="C104" s="24">
        <v>8</v>
      </c>
      <c r="D104" s="25" t="s">
        <v>66</v>
      </c>
      <c r="E104" s="43" t="str">
        <f>Leadership!AJ1</f>
        <v/>
      </c>
      <c r="F104" s="35" t="str">
        <f>BD!C128</f>
        <v>8. To what extent do our financial and business plans help us produce and deliver our program outputs (products and services) and achieve our desired program outcomes and impacts for at least five (5) years into the future (sustainability)?</v>
      </c>
      <c r="G104" s="6"/>
    </row>
    <row r="105" spans="2:7" ht="65.099999999999994" customHeight="1" x14ac:dyDescent="0.2">
      <c r="B105" s="6"/>
      <c r="C105" s="26"/>
      <c r="D105" s="25" t="s">
        <v>31</v>
      </c>
      <c r="E105" s="27"/>
      <c r="F105" s="36" t="s">
        <v>9</v>
      </c>
      <c r="G105" s="6"/>
    </row>
    <row r="106" spans="2:7" ht="65.099999999999994" customHeight="1" x14ac:dyDescent="0.2">
      <c r="B106" s="6"/>
      <c r="C106" s="26"/>
      <c r="D106" s="25" t="s">
        <v>70</v>
      </c>
      <c r="E106" s="27"/>
      <c r="F106" s="36" t="s">
        <v>10</v>
      </c>
      <c r="G106" s="6"/>
    </row>
    <row r="107" spans="2:7" ht="80.099999999999994" customHeight="1" x14ac:dyDescent="0.2">
      <c r="B107" s="6"/>
      <c r="C107" s="26"/>
      <c r="D107" s="22" t="s">
        <v>3</v>
      </c>
      <c r="E107" s="27"/>
      <c r="F107" s="36" t="s">
        <v>11</v>
      </c>
      <c r="G107" s="6"/>
    </row>
    <row r="108" spans="2:7" ht="39.950000000000003" customHeight="1" x14ac:dyDescent="0.2">
      <c r="B108" s="6"/>
      <c r="C108" s="26"/>
      <c r="D108" s="25" t="s">
        <v>4</v>
      </c>
      <c r="E108" s="27"/>
      <c r="F108" s="36" t="s">
        <v>26</v>
      </c>
      <c r="G108" s="6"/>
    </row>
    <row r="109" spans="2:7" ht="20.100000000000001" customHeight="1" x14ac:dyDescent="0.2">
      <c r="B109" s="6"/>
      <c r="C109" s="26"/>
      <c r="D109" s="25" t="s">
        <v>5</v>
      </c>
      <c r="E109" s="27"/>
      <c r="F109" s="41"/>
      <c r="G109" s="6"/>
    </row>
    <row r="110" spans="2:7" ht="20.100000000000001" customHeight="1" x14ac:dyDescent="0.2">
      <c r="B110" s="6"/>
      <c r="C110" s="26"/>
      <c r="D110" s="25" t="s">
        <v>7</v>
      </c>
      <c r="E110" s="27"/>
      <c r="F110" s="40"/>
      <c r="G110" s="6"/>
    </row>
    <row r="111" spans="2:7" ht="20.100000000000001" customHeight="1" x14ac:dyDescent="0.2">
      <c r="B111" s="6"/>
      <c r="C111" s="26"/>
      <c r="D111" s="25" t="s">
        <v>6</v>
      </c>
      <c r="E111" s="27"/>
      <c r="F111" s="41"/>
      <c r="G111" s="6"/>
    </row>
    <row r="112" spans="2:7" ht="3" customHeight="1" x14ac:dyDescent="0.2">
      <c r="B112" s="6"/>
      <c r="C112" s="3"/>
      <c r="D112" s="4"/>
      <c r="E112" s="44"/>
      <c r="F112" s="38"/>
      <c r="G112" s="6"/>
    </row>
    <row r="113" spans="2:7" x14ac:dyDescent="0.2">
      <c r="E113" s="47"/>
      <c r="F113" s="39"/>
    </row>
    <row r="114" spans="2:7" x14ac:dyDescent="0.2">
      <c r="E114" s="47"/>
      <c r="F114" s="39"/>
    </row>
    <row r="115" spans="2:7" ht="3" customHeight="1" x14ac:dyDescent="0.2">
      <c r="B115" s="6"/>
      <c r="C115" s="3"/>
      <c r="D115" s="4"/>
      <c r="E115" s="46"/>
      <c r="F115" s="38"/>
      <c r="G115" s="6"/>
    </row>
    <row r="116" spans="2:7" x14ac:dyDescent="0.2">
      <c r="B116" s="6"/>
      <c r="C116"/>
      <c r="D116" s="7" t="s">
        <v>8</v>
      </c>
      <c r="E116" s="47"/>
      <c r="F116" s="23">
        <f>AssessmentDate</f>
        <v>42117</v>
      </c>
      <c r="G116" s="6"/>
    </row>
    <row r="117" spans="2:7" ht="3" customHeight="1" x14ac:dyDescent="0.2">
      <c r="B117" s="6"/>
      <c r="C117" s="3"/>
      <c r="D117" s="4"/>
      <c r="E117" s="46"/>
      <c r="F117" s="38"/>
      <c r="G117" s="6"/>
    </row>
    <row r="118" spans="2:7" ht="99.95" customHeight="1" x14ac:dyDescent="0.2">
      <c r="B118" s="6"/>
      <c r="C118" s="24">
        <v>9</v>
      </c>
      <c r="D118" s="25" t="s">
        <v>66</v>
      </c>
      <c r="E118" s="43" t="str">
        <f>Leadership!AM1</f>
        <v/>
      </c>
      <c r="F118" s="35" t="str">
        <f>BD!C129</f>
        <v>9. To what extent do we have excellent financial leadership capabilities (including CEO and CFO), as well as excellent financial and accounting support personnel?</v>
      </c>
      <c r="G118" s="6"/>
    </row>
    <row r="119" spans="2:7" ht="65.099999999999994" customHeight="1" x14ac:dyDescent="0.2">
      <c r="B119" s="6"/>
      <c r="C119" s="26"/>
      <c r="D119" s="25" t="s">
        <v>31</v>
      </c>
      <c r="E119" s="27"/>
      <c r="F119" s="36" t="s">
        <v>9</v>
      </c>
      <c r="G119" s="6"/>
    </row>
    <row r="120" spans="2:7" ht="65.099999999999994" customHeight="1" x14ac:dyDescent="0.2">
      <c r="B120" s="6"/>
      <c r="C120" s="26"/>
      <c r="D120" s="25" t="s">
        <v>70</v>
      </c>
      <c r="E120" s="27"/>
      <c r="F120" s="36" t="s">
        <v>10</v>
      </c>
      <c r="G120" s="6"/>
    </row>
    <row r="121" spans="2:7" ht="80.099999999999994" customHeight="1" x14ac:dyDescent="0.2">
      <c r="B121" s="6"/>
      <c r="C121" s="26"/>
      <c r="D121" s="22" t="s">
        <v>3</v>
      </c>
      <c r="E121" s="27"/>
      <c r="F121" s="36" t="s">
        <v>11</v>
      </c>
      <c r="G121" s="6"/>
    </row>
    <row r="122" spans="2:7" ht="39.950000000000003" customHeight="1" x14ac:dyDescent="0.2">
      <c r="B122" s="6"/>
      <c r="C122" s="26"/>
      <c r="D122" s="25" t="s">
        <v>4</v>
      </c>
      <c r="E122" s="27"/>
      <c r="F122" s="36" t="s">
        <v>26</v>
      </c>
      <c r="G122" s="6"/>
    </row>
    <row r="123" spans="2:7" ht="20.100000000000001" customHeight="1" x14ac:dyDescent="0.2">
      <c r="B123" s="6"/>
      <c r="C123" s="26"/>
      <c r="D123" s="25" t="s">
        <v>5</v>
      </c>
      <c r="E123" s="27"/>
      <c r="F123" s="41"/>
      <c r="G123" s="6"/>
    </row>
    <row r="124" spans="2:7" ht="20.100000000000001" customHeight="1" x14ac:dyDescent="0.2">
      <c r="B124" s="6"/>
      <c r="C124" s="26"/>
      <c r="D124" s="25" t="s">
        <v>7</v>
      </c>
      <c r="E124" s="27"/>
      <c r="F124" s="40"/>
      <c r="G124" s="6"/>
    </row>
    <row r="125" spans="2:7" ht="20.100000000000001" customHeight="1" x14ac:dyDescent="0.2">
      <c r="B125" s="6"/>
      <c r="C125" s="26"/>
      <c r="D125" s="25" t="s">
        <v>6</v>
      </c>
      <c r="E125" s="27"/>
      <c r="F125" s="41"/>
      <c r="G125" s="6"/>
    </row>
    <row r="126" spans="2:7" ht="3" customHeight="1" x14ac:dyDescent="0.2">
      <c r="B126" s="6"/>
      <c r="C126" s="3"/>
      <c r="D126" s="4"/>
      <c r="E126" s="44"/>
      <c r="F126" s="38"/>
      <c r="G126" s="6"/>
    </row>
    <row r="127" spans="2:7" x14ac:dyDescent="0.2">
      <c r="E127" s="47"/>
      <c r="F127" s="39"/>
    </row>
    <row r="128" spans="2:7" x14ac:dyDescent="0.2">
      <c r="E128" s="47"/>
      <c r="F128" s="39"/>
    </row>
    <row r="129" spans="2:7" ht="3" customHeight="1" x14ac:dyDescent="0.2">
      <c r="B129" s="6"/>
      <c r="C129" s="3"/>
      <c r="D129" s="4"/>
      <c r="E129" s="46"/>
      <c r="F129" s="38"/>
      <c r="G129" s="6"/>
    </row>
    <row r="130" spans="2:7" x14ac:dyDescent="0.2">
      <c r="B130" s="6"/>
      <c r="C130"/>
      <c r="D130" s="7" t="s">
        <v>8</v>
      </c>
      <c r="E130" s="47"/>
      <c r="F130" s="23">
        <f>AssessmentDate</f>
        <v>42117</v>
      </c>
      <c r="G130" s="6"/>
    </row>
    <row r="131" spans="2:7" ht="3" customHeight="1" x14ac:dyDescent="0.2">
      <c r="B131" s="6"/>
      <c r="C131" s="3"/>
      <c r="D131" s="4"/>
      <c r="E131" s="46"/>
      <c r="F131" s="38"/>
      <c r="G131" s="6"/>
    </row>
    <row r="132" spans="2:7" ht="99.95" customHeight="1" x14ac:dyDescent="0.2">
      <c r="B132" s="6"/>
      <c r="C132" s="24">
        <v>10</v>
      </c>
      <c r="D132" s="25" t="s">
        <v>66</v>
      </c>
      <c r="E132" s="43" t="str">
        <f>Leadership!AP1</f>
        <v/>
      </c>
      <c r="F132" s="35" t="str">
        <f>BD!C130</f>
        <v>10. To what extent does the organization’s budgeting system allow board and staff to analyze the comparative cost of various programs and activities?</v>
      </c>
      <c r="G132" s="6"/>
    </row>
    <row r="133" spans="2:7" ht="65.099999999999994" customHeight="1" x14ac:dyDescent="0.2">
      <c r="B133" s="6"/>
      <c r="C133" s="26"/>
      <c r="D133" s="25" t="s">
        <v>31</v>
      </c>
      <c r="E133" s="27"/>
      <c r="F133" s="36" t="s">
        <v>9</v>
      </c>
      <c r="G133" s="6"/>
    </row>
    <row r="134" spans="2:7" ht="65.099999999999994" customHeight="1" x14ac:dyDescent="0.2">
      <c r="B134" s="6"/>
      <c r="C134" s="26"/>
      <c r="D134" s="25" t="s">
        <v>70</v>
      </c>
      <c r="E134" s="27"/>
      <c r="F134" s="36" t="s">
        <v>10</v>
      </c>
      <c r="G134" s="6"/>
    </row>
    <row r="135" spans="2:7" ht="80.099999999999994" customHeight="1" x14ac:dyDescent="0.2">
      <c r="B135" s="6"/>
      <c r="C135" s="26"/>
      <c r="D135" s="22" t="s">
        <v>3</v>
      </c>
      <c r="E135" s="27"/>
      <c r="F135" s="36" t="s">
        <v>11</v>
      </c>
      <c r="G135" s="6"/>
    </row>
    <row r="136" spans="2:7" ht="39.950000000000003" customHeight="1" x14ac:dyDescent="0.2">
      <c r="B136" s="6"/>
      <c r="C136" s="26"/>
      <c r="D136" s="25" t="s">
        <v>4</v>
      </c>
      <c r="E136" s="27"/>
      <c r="F136" s="36" t="s">
        <v>26</v>
      </c>
      <c r="G136" s="6"/>
    </row>
    <row r="137" spans="2:7" ht="20.100000000000001" customHeight="1" x14ac:dyDescent="0.2">
      <c r="B137" s="6"/>
      <c r="C137" s="26"/>
      <c r="D137" s="25" t="s">
        <v>5</v>
      </c>
      <c r="E137" s="27"/>
      <c r="F137" s="41"/>
      <c r="G137" s="6"/>
    </row>
    <row r="138" spans="2:7" ht="20.100000000000001" customHeight="1" x14ac:dyDescent="0.2">
      <c r="B138" s="6"/>
      <c r="C138" s="26"/>
      <c r="D138" s="25" t="s">
        <v>7</v>
      </c>
      <c r="E138" s="27"/>
      <c r="F138" s="40"/>
      <c r="G138" s="6"/>
    </row>
    <row r="139" spans="2:7" ht="20.100000000000001" customHeight="1" x14ac:dyDescent="0.2">
      <c r="B139" s="6"/>
      <c r="C139" s="26"/>
      <c r="D139" s="25" t="s">
        <v>6</v>
      </c>
      <c r="E139" s="27"/>
      <c r="F139" s="41"/>
      <c r="G139" s="6"/>
    </row>
    <row r="140" spans="2:7" ht="3" customHeight="1" x14ac:dyDescent="0.2">
      <c r="B140" s="6"/>
      <c r="C140" s="3"/>
      <c r="D140" s="4"/>
      <c r="E140" s="44"/>
      <c r="F140" s="4"/>
      <c r="G140" s="6"/>
    </row>
  </sheetData>
  <sheetProtection password="A5A0" sheet="1"/>
  <phoneticPr fontId="0" type="noConversion"/>
  <conditionalFormatting sqref="E1">
    <cfRule type="cellIs" dxfId="23" priority="1" stopIfTrue="1" operator="between">
      <formula>4</formula>
      <formula>5</formula>
    </cfRule>
    <cfRule type="cellIs" dxfId="22" priority="2" stopIfTrue="1" operator="between">
      <formula>2</formula>
      <formula>3.9999999999</formula>
    </cfRule>
    <cfRule type="cellIs" dxfId="21" priority="3" stopIfTrue="1" operator="between">
      <formula>1</formula>
      <formula>1.9999999999</formula>
    </cfRule>
  </conditionalFormatting>
  <conditionalFormatting sqref="E6 E76 E20 E34 E48 E62 E132 E90 E118 E104">
    <cfRule type="cellIs" dxfId="20" priority="4" stopIfTrue="1" operator="between">
      <formula>4</formula>
      <formula>5</formula>
    </cfRule>
    <cfRule type="cellIs" dxfId="19" priority="5" stopIfTrue="1" operator="between">
      <formula>2</formula>
      <formula>3.9999999999</formula>
    </cfRule>
    <cfRule type="cellIs" dxfId="18" priority="6" stopIfTrue="1" operator="between">
      <formula>0.0000000001</formula>
      <formula>1.9999999999</formula>
    </cfRule>
  </conditionalFormatting>
  <dataValidations count="6">
    <dataValidation type="date" allowBlank="1" showInputMessage="1" showErrorMessage="1" errorTitle="Date Field" error="Input date; example: 15-Jan-06" promptTitle="Input Date (example: 15-Mar-06)" sqref="F125 F137 F139 F109 F95 F97 F81 F83 F67 F69 F53 F55 F39 F41 F25 F27 F11 F13 F123 F111" xr:uid="{00000000-0002-0000-1000-000000000000}">
      <formula1>38718</formula1>
      <formula2>44196</formula2>
    </dataValidation>
    <dataValidation type="decimal" allowBlank="1" showInputMessage="1" showErrorMessage="1" errorTitle="Percent Field (fraction of %)" error="Input as a fraction of percent (.25 = 25%)" promptTitle="Percent Field" sqref="F124 F138 F96 F82 F68 F54 F40 F26 F12 F110" xr:uid="{00000000-0002-0000-1000-000001000000}">
      <formula1>0</formula1>
      <formula2>1</formula2>
    </dataValidation>
    <dataValidation type="textLength" allowBlank="1" showInputMessage="1" showErrorMessage="1" error="Text entry too long to view or print (press Retry, not Cancel)" sqref="F133:F134 F7:F8 F119:F120 F105:F106 F91:F92 F77:F78 F63:F64 F49:F50 F35:F36 F21:F22" xr:uid="{00000000-0002-0000-1000-000002000000}">
      <formula1>0</formula1>
      <formula2>400</formula2>
    </dataValidation>
    <dataValidation type="textLength" allowBlank="1" showInputMessage="1" showErrorMessage="1" error="Text entry too long to view or print (press Retry, not Cancel)" sqref="F10 F136 F122 F108 F94 F80 F66 F52 F38 F24" xr:uid="{00000000-0002-0000-1000-000003000000}">
      <formula1>0</formula1>
      <formula2>240</formula2>
    </dataValidation>
    <dataValidation type="textLength" allowBlank="1" showInputMessage="1" showErrorMessage="1" error="Text entry too long to view or print (press Retry, not Cancel)" sqref="F9 F135 F121 F107 F93 F79 F65 F51 F37 F23" xr:uid="{00000000-0002-0000-1000-000004000000}">
      <formula1>0</formula1>
      <formula2>490</formula2>
    </dataValidation>
    <dataValidation type="decimal" allowBlank="1" showInputMessage="1" showErrorMessage="1" error="Please input a decimal between 1 and 5" sqref="E6 E76 E118 E90 E132 E62 E48 E34 E20 E104" xr:uid="{00000000-0002-0000-1000-000005000000}">
      <formula1>1</formula1>
      <formula2>5</formula2>
    </dataValidation>
  </dataValidations>
  <hyperlinks>
    <hyperlink ref="D141" location="top13" display="Go to top of this worksheet" xr:uid="{00000000-0004-0000-1000-000000000000}"/>
  </hyperlinks>
  <printOptions gridLines="1"/>
  <pageMargins left="0.13" right="0.47" top="1" bottom="1" header="0.5" footer="0.5"/>
  <pageSetup orientation="landscape" horizontalDpi="4294967293" verticalDpi="0" r:id="rId1"/>
  <headerFooter alignWithMargins="0">
    <oddHeader>&amp;F</oddHeader>
    <oddFooter>&amp;CCopyright (c) 2005 AfCI Inc. All Rights Reserved&amp;RPage &amp;P of &amp;N</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B1:G140"/>
  <sheetViews>
    <sheetView showGridLines="0" showRowColHeaders="0" zoomScaleNormal="100" workbookViewId="0">
      <pane xSplit="3" ySplit="1" topLeftCell="D2" activePane="bottomRight" state="frozen"/>
      <selection pane="topRight" activeCell="D1" sqref="D1"/>
      <selection pane="bottomLeft" activeCell="A2" sqref="A2"/>
      <selection pane="bottomRight" activeCell="F6" sqref="F6"/>
    </sheetView>
  </sheetViews>
  <sheetFormatPr defaultRowHeight="12.75" x14ac:dyDescent="0.2"/>
  <cols>
    <col min="1" max="1" width="2.7109375" customWidth="1"/>
    <col min="2" max="2" width="0.85546875" customWidth="1"/>
    <col min="3" max="3" width="4.42578125" style="1" customWidth="1"/>
    <col min="4" max="4" width="34.5703125" customWidth="1"/>
    <col min="5" max="5" width="6" style="2" customWidth="1"/>
    <col min="6" max="6" width="84.85546875" customWidth="1"/>
    <col min="7" max="7" width="0.85546875" customWidth="1"/>
    <col min="8" max="8" width="8.7109375" customWidth="1"/>
    <col min="9" max="9" width="3.42578125" customWidth="1"/>
    <col min="10" max="10" width="0.85546875" customWidth="1"/>
    <col min="11" max="11" width="10.7109375" customWidth="1"/>
    <col min="12" max="12" width="0.85546875" customWidth="1"/>
  </cols>
  <sheetData>
    <row r="1" spans="2:7" x14ac:dyDescent="0.2">
      <c r="C1"/>
      <c r="D1" t="s">
        <v>65</v>
      </c>
      <c r="E1" s="28" t="str">
        <f>IF(ISERROR(AVERAGE(E6,E20,E34,E48,E62,E76,E90,E104,E118,E132)),"",AVERAGE(E6,E20,E34,E48,E62,E76,E90,E104,E118,E132))</f>
        <v/>
      </c>
      <c r="F1" s="30" t="str">
        <f>Dashboard!L13</f>
        <v>Marketplace Performance</v>
      </c>
    </row>
    <row r="2" spans="2:7" x14ac:dyDescent="0.2">
      <c r="C2"/>
    </row>
    <row r="3" spans="2:7" ht="3" customHeight="1" x14ac:dyDescent="0.2">
      <c r="B3" s="6"/>
      <c r="C3" s="3"/>
      <c r="D3" s="4"/>
      <c r="E3" s="5"/>
      <c r="F3" s="4"/>
      <c r="G3" s="6"/>
    </row>
    <row r="4" spans="2:7" x14ac:dyDescent="0.2">
      <c r="B4" s="6"/>
      <c r="C4"/>
      <c r="D4" s="7" t="s">
        <v>8</v>
      </c>
      <c r="F4" s="23">
        <f>AssessmentDate</f>
        <v>42117</v>
      </c>
      <c r="G4" s="6"/>
    </row>
    <row r="5" spans="2:7" ht="3" customHeight="1" x14ac:dyDescent="0.2">
      <c r="B5" s="6"/>
      <c r="C5" s="3"/>
      <c r="D5" s="4"/>
      <c r="E5" s="5"/>
      <c r="F5" s="4"/>
      <c r="G5" s="6"/>
    </row>
    <row r="6" spans="2:7" ht="99.95" customHeight="1" x14ac:dyDescent="0.2">
      <c r="B6" s="6"/>
      <c r="C6" s="24">
        <v>1</v>
      </c>
      <c r="D6" s="25" t="s">
        <v>66</v>
      </c>
      <c r="E6" s="43" t="str">
        <f>Leadership!AS1</f>
        <v/>
      </c>
      <c r="F6" s="35" t="str">
        <f>BD!C131</f>
        <v>1. To what extent is the organization capturing sufficient revenues required to produce and deliver our program outputs (products and services) and to achieve our mission, and desired program outcomes and social impact?</v>
      </c>
      <c r="G6" s="6"/>
    </row>
    <row r="7" spans="2:7" ht="65.099999999999994" customHeight="1" x14ac:dyDescent="0.2">
      <c r="B7" s="6"/>
      <c r="C7" s="26"/>
      <c r="D7" s="25" t="s">
        <v>31</v>
      </c>
      <c r="E7" s="27"/>
      <c r="F7" s="36" t="s">
        <v>9</v>
      </c>
      <c r="G7" s="6"/>
    </row>
    <row r="8" spans="2:7" ht="65.099999999999994" customHeight="1" x14ac:dyDescent="0.2">
      <c r="B8" s="6"/>
      <c r="C8" s="26"/>
      <c r="D8" s="25" t="s">
        <v>70</v>
      </c>
      <c r="E8" s="27"/>
      <c r="F8" s="36" t="s">
        <v>10</v>
      </c>
      <c r="G8" s="6"/>
    </row>
    <row r="9" spans="2:7" ht="80.099999999999994" customHeight="1" x14ac:dyDescent="0.2">
      <c r="B9" s="6"/>
      <c r="C9" s="26"/>
      <c r="D9" s="22" t="s">
        <v>3</v>
      </c>
      <c r="E9" s="27"/>
      <c r="F9" s="36" t="s">
        <v>11</v>
      </c>
      <c r="G9" s="6"/>
    </row>
    <row r="10" spans="2:7" ht="39.950000000000003" customHeight="1" x14ac:dyDescent="0.2">
      <c r="B10" s="6"/>
      <c r="C10" s="26"/>
      <c r="D10" s="25" t="s">
        <v>4</v>
      </c>
      <c r="E10" s="27"/>
      <c r="F10" s="36" t="s">
        <v>26</v>
      </c>
      <c r="G10" s="6"/>
    </row>
    <row r="11" spans="2:7" ht="20.100000000000001" customHeight="1" x14ac:dyDescent="0.2">
      <c r="B11" s="6"/>
      <c r="C11" s="26"/>
      <c r="D11" s="25" t="s">
        <v>5</v>
      </c>
      <c r="E11" s="27"/>
      <c r="F11" s="41"/>
      <c r="G11" s="6"/>
    </row>
    <row r="12" spans="2:7" ht="20.100000000000001" customHeight="1" x14ac:dyDescent="0.2">
      <c r="B12" s="6"/>
      <c r="C12" s="26"/>
      <c r="D12" s="25" t="s">
        <v>7</v>
      </c>
      <c r="E12" s="27"/>
      <c r="F12" s="40"/>
      <c r="G12" s="6"/>
    </row>
    <row r="13" spans="2:7" ht="20.100000000000001" customHeight="1" x14ac:dyDescent="0.2">
      <c r="B13" s="6"/>
      <c r="C13" s="26"/>
      <c r="D13" s="25" t="s">
        <v>6</v>
      </c>
      <c r="E13" s="27"/>
      <c r="F13" s="41"/>
      <c r="G13" s="6"/>
    </row>
    <row r="14" spans="2:7" ht="3" customHeight="1" x14ac:dyDescent="0.2">
      <c r="B14" s="6"/>
      <c r="C14" s="3"/>
      <c r="D14" s="4"/>
      <c r="E14" s="44"/>
      <c r="F14" s="38"/>
      <c r="G14" s="6"/>
    </row>
    <row r="15" spans="2:7" x14ac:dyDescent="0.2">
      <c r="D15" s="7"/>
      <c r="E15" s="45"/>
      <c r="F15" s="39"/>
    </row>
    <row r="16" spans="2:7" x14ac:dyDescent="0.2">
      <c r="D16" s="7"/>
      <c r="E16" s="45"/>
      <c r="F16" s="39"/>
    </row>
    <row r="17" spans="2:7" ht="3" customHeight="1" x14ac:dyDescent="0.2">
      <c r="B17" s="6"/>
      <c r="C17" s="3"/>
      <c r="D17" s="4"/>
      <c r="E17" s="46"/>
      <c r="F17" s="38"/>
      <c r="G17" s="6"/>
    </row>
    <row r="18" spans="2:7" x14ac:dyDescent="0.2">
      <c r="B18" s="6"/>
      <c r="C18"/>
      <c r="D18" s="7" t="s">
        <v>8</v>
      </c>
      <c r="E18" s="47"/>
      <c r="F18" s="23">
        <f>AssessmentDate</f>
        <v>42117</v>
      </c>
      <c r="G18" s="6"/>
    </row>
    <row r="19" spans="2:7" ht="3" customHeight="1" x14ac:dyDescent="0.2">
      <c r="B19" s="6"/>
      <c r="C19" s="3"/>
      <c r="D19" s="4"/>
      <c r="E19" s="46"/>
      <c r="F19" s="38"/>
      <c r="G19" s="6"/>
    </row>
    <row r="20" spans="2:7" ht="99.95" customHeight="1" x14ac:dyDescent="0.2">
      <c r="B20" s="6"/>
      <c r="C20" s="24">
        <v>2</v>
      </c>
      <c r="D20" s="25" t="s">
        <v>66</v>
      </c>
      <c r="E20" s="43" t="str">
        <f>Leadership!AV1</f>
        <v/>
      </c>
      <c r="F20" s="35" t="str">
        <f>BD!C132</f>
        <v>2. To what extent is the organization capturing our target revenues from contributing customers/participants, related corporations, foundations, and grants?</v>
      </c>
      <c r="G20" s="6"/>
    </row>
    <row r="21" spans="2:7" ht="65.099999999999994" customHeight="1" x14ac:dyDescent="0.2">
      <c r="B21" s="6"/>
      <c r="C21" s="26"/>
      <c r="D21" s="25" t="s">
        <v>31</v>
      </c>
      <c r="E21" s="27"/>
      <c r="F21" s="36" t="s">
        <v>9</v>
      </c>
      <c r="G21" s="6"/>
    </row>
    <row r="22" spans="2:7" ht="65.099999999999994" customHeight="1" x14ac:dyDescent="0.2">
      <c r="B22" s="6"/>
      <c r="C22" s="26"/>
      <c r="D22" s="25" t="s">
        <v>70</v>
      </c>
      <c r="E22" s="27"/>
      <c r="F22" s="36" t="s">
        <v>10</v>
      </c>
      <c r="G22" s="6"/>
    </row>
    <row r="23" spans="2:7" ht="80.099999999999994" customHeight="1" x14ac:dyDescent="0.2">
      <c r="B23" s="6"/>
      <c r="C23" s="26"/>
      <c r="D23" s="22" t="s">
        <v>3</v>
      </c>
      <c r="E23" s="27"/>
      <c r="F23" s="36" t="s">
        <v>11</v>
      </c>
      <c r="G23" s="6"/>
    </row>
    <row r="24" spans="2:7" ht="39.950000000000003" customHeight="1" x14ac:dyDescent="0.2">
      <c r="B24" s="6"/>
      <c r="C24" s="26"/>
      <c r="D24" s="25" t="s">
        <v>4</v>
      </c>
      <c r="E24" s="27"/>
      <c r="F24" s="36" t="s">
        <v>26</v>
      </c>
      <c r="G24" s="6"/>
    </row>
    <row r="25" spans="2:7" ht="20.100000000000001" customHeight="1" x14ac:dyDescent="0.2">
      <c r="B25" s="6"/>
      <c r="C25" s="26"/>
      <c r="D25" s="25" t="s">
        <v>5</v>
      </c>
      <c r="E25" s="27"/>
      <c r="F25" s="41"/>
      <c r="G25" s="6"/>
    </row>
    <row r="26" spans="2:7" ht="20.100000000000001" customHeight="1" x14ac:dyDescent="0.2">
      <c r="B26" s="6"/>
      <c r="C26" s="26"/>
      <c r="D26" s="25" t="s">
        <v>7</v>
      </c>
      <c r="E26" s="27"/>
      <c r="F26" s="40"/>
      <c r="G26" s="6"/>
    </row>
    <row r="27" spans="2:7" ht="20.100000000000001" customHeight="1" x14ac:dyDescent="0.2">
      <c r="B27" s="6"/>
      <c r="C27" s="26"/>
      <c r="D27" s="25" t="s">
        <v>6</v>
      </c>
      <c r="E27" s="27"/>
      <c r="F27" s="41"/>
      <c r="G27" s="6"/>
    </row>
    <row r="28" spans="2:7" ht="3" customHeight="1" x14ac:dyDescent="0.2">
      <c r="B28" s="6"/>
      <c r="C28" s="3"/>
      <c r="D28" s="4"/>
      <c r="E28" s="44"/>
      <c r="F28" s="38"/>
      <c r="G28" s="6"/>
    </row>
    <row r="29" spans="2:7" x14ac:dyDescent="0.2">
      <c r="E29" s="47"/>
      <c r="F29" s="39"/>
    </row>
    <row r="30" spans="2:7" x14ac:dyDescent="0.2">
      <c r="E30" s="47"/>
      <c r="F30" s="39"/>
    </row>
    <row r="31" spans="2:7" ht="3" customHeight="1" x14ac:dyDescent="0.2">
      <c r="B31" s="6"/>
      <c r="C31" s="3"/>
      <c r="D31" s="4"/>
      <c r="E31" s="46"/>
      <c r="F31" s="38"/>
      <c r="G31" s="6"/>
    </row>
    <row r="32" spans="2:7" x14ac:dyDescent="0.2">
      <c r="B32" s="6"/>
      <c r="C32"/>
      <c r="D32" s="7" t="s">
        <v>8</v>
      </c>
      <c r="E32" s="47"/>
      <c r="F32" s="23">
        <f>AssessmentDate</f>
        <v>42117</v>
      </c>
      <c r="G32" s="6"/>
    </row>
    <row r="33" spans="2:7" ht="3" customHeight="1" x14ac:dyDescent="0.2">
      <c r="B33" s="6"/>
      <c r="C33" s="3"/>
      <c r="D33" s="4"/>
      <c r="E33" s="46"/>
      <c r="F33" s="38"/>
      <c r="G33" s="6"/>
    </row>
    <row r="34" spans="2:7" ht="99.95" customHeight="1" x14ac:dyDescent="0.2">
      <c r="B34" s="6"/>
      <c r="C34" s="24">
        <v>3</v>
      </c>
      <c r="D34" s="25" t="s">
        <v>66</v>
      </c>
      <c r="E34" s="43" t="str">
        <f>Leadership!AY1</f>
        <v/>
      </c>
      <c r="F34" s="35" t="str">
        <f>BD!C133</f>
        <v>3. To what extent is the organization capturing our target revenues from contributing investors, individuals and membership fees?</v>
      </c>
      <c r="G34" s="6"/>
    </row>
    <row r="35" spans="2:7" ht="65.099999999999994" customHeight="1" x14ac:dyDescent="0.2">
      <c r="B35" s="6"/>
      <c r="C35" s="26"/>
      <c r="D35" s="25" t="s">
        <v>31</v>
      </c>
      <c r="E35" s="27"/>
      <c r="F35" s="36" t="s">
        <v>9</v>
      </c>
      <c r="G35" s="6"/>
    </row>
    <row r="36" spans="2:7" ht="65.099999999999994" customHeight="1" x14ac:dyDescent="0.2">
      <c r="B36" s="6"/>
      <c r="C36" s="26"/>
      <c r="D36" s="25" t="s">
        <v>70</v>
      </c>
      <c r="E36" s="27"/>
      <c r="F36" s="36" t="s">
        <v>10</v>
      </c>
      <c r="G36" s="6"/>
    </row>
    <row r="37" spans="2:7" ht="80.099999999999994" customHeight="1" x14ac:dyDescent="0.2">
      <c r="B37" s="6"/>
      <c r="C37" s="26"/>
      <c r="D37" s="22" t="s">
        <v>3</v>
      </c>
      <c r="E37" s="27"/>
      <c r="F37" s="36" t="s">
        <v>11</v>
      </c>
      <c r="G37" s="6"/>
    </row>
    <row r="38" spans="2:7" ht="39.950000000000003" customHeight="1" x14ac:dyDescent="0.2">
      <c r="B38" s="6"/>
      <c r="C38" s="26"/>
      <c r="D38" s="25" t="s">
        <v>4</v>
      </c>
      <c r="E38" s="27"/>
      <c r="F38" s="36" t="s">
        <v>26</v>
      </c>
      <c r="G38" s="6"/>
    </row>
    <row r="39" spans="2:7" ht="20.100000000000001" customHeight="1" x14ac:dyDescent="0.2">
      <c r="B39" s="6"/>
      <c r="C39" s="26"/>
      <c r="D39" s="25" t="s">
        <v>5</v>
      </c>
      <c r="E39" s="27"/>
      <c r="F39" s="41"/>
      <c r="G39" s="6"/>
    </row>
    <row r="40" spans="2:7" ht="20.100000000000001" customHeight="1" x14ac:dyDescent="0.2">
      <c r="B40" s="6"/>
      <c r="C40" s="26"/>
      <c r="D40" s="25" t="s">
        <v>7</v>
      </c>
      <c r="E40" s="27"/>
      <c r="F40" s="40"/>
      <c r="G40" s="6"/>
    </row>
    <row r="41" spans="2:7" ht="20.100000000000001" customHeight="1" x14ac:dyDescent="0.2">
      <c r="B41" s="6"/>
      <c r="C41" s="26"/>
      <c r="D41" s="25" t="s">
        <v>6</v>
      </c>
      <c r="E41" s="27"/>
      <c r="F41" s="41"/>
      <c r="G41" s="6"/>
    </row>
    <row r="42" spans="2:7" ht="3" customHeight="1" x14ac:dyDescent="0.2">
      <c r="B42" s="6"/>
      <c r="C42" s="3"/>
      <c r="D42" s="4"/>
      <c r="E42" s="44"/>
      <c r="F42" s="38"/>
      <c r="G42" s="6"/>
    </row>
    <row r="43" spans="2:7" x14ac:dyDescent="0.2">
      <c r="E43" s="47"/>
      <c r="F43" s="39"/>
    </row>
    <row r="44" spans="2:7" x14ac:dyDescent="0.2">
      <c r="E44" s="47"/>
      <c r="F44" s="39"/>
    </row>
    <row r="45" spans="2:7" ht="3" customHeight="1" x14ac:dyDescent="0.2">
      <c r="B45" s="6"/>
      <c r="C45" s="3"/>
      <c r="D45" s="4"/>
      <c r="E45" s="46"/>
      <c r="F45" s="38"/>
      <c r="G45" s="6"/>
    </row>
    <row r="46" spans="2:7" x14ac:dyDescent="0.2">
      <c r="B46" s="6"/>
      <c r="C46"/>
      <c r="D46" s="7" t="s">
        <v>8</v>
      </c>
      <c r="E46" s="47"/>
      <c r="F46" s="23">
        <f>AssessmentDate</f>
        <v>42117</v>
      </c>
      <c r="G46" s="6"/>
    </row>
    <row r="47" spans="2:7" ht="3" customHeight="1" x14ac:dyDescent="0.2">
      <c r="B47" s="6"/>
      <c r="C47" s="3"/>
      <c r="D47" s="4"/>
      <c r="E47" s="46"/>
      <c r="F47" s="38"/>
      <c r="G47" s="6"/>
    </row>
    <row r="48" spans="2:7" ht="99.95" customHeight="1" x14ac:dyDescent="0.2">
      <c r="B48" s="6"/>
      <c r="C48" s="24">
        <v>4</v>
      </c>
      <c r="D48" s="25" t="s">
        <v>66</v>
      </c>
      <c r="E48" s="43" t="str">
        <f>Leadership!BB1</f>
        <v/>
      </c>
      <c r="F48" s="35" t="str">
        <f>BD!C134</f>
        <v>4. To what extent is the organization capturing our target revenues from our products and services sales or fees (as appropriate)?</v>
      </c>
      <c r="G48" s="6"/>
    </row>
    <row r="49" spans="2:7" ht="65.099999999999994" customHeight="1" x14ac:dyDescent="0.2">
      <c r="B49" s="6"/>
      <c r="C49" s="26"/>
      <c r="D49" s="25" t="s">
        <v>31</v>
      </c>
      <c r="E49" s="27"/>
      <c r="F49" s="36" t="s">
        <v>9</v>
      </c>
      <c r="G49" s="6"/>
    </row>
    <row r="50" spans="2:7" ht="65.099999999999994" customHeight="1" x14ac:dyDescent="0.2">
      <c r="B50" s="6"/>
      <c r="C50" s="26"/>
      <c r="D50" s="25" t="s">
        <v>70</v>
      </c>
      <c r="E50" s="27"/>
      <c r="F50" s="36" t="s">
        <v>10</v>
      </c>
      <c r="G50" s="6"/>
    </row>
    <row r="51" spans="2:7" ht="80.099999999999994" customHeight="1" x14ac:dyDescent="0.2">
      <c r="B51" s="6"/>
      <c r="C51" s="26"/>
      <c r="D51" s="22" t="s">
        <v>3</v>
      </c>
      <c r="E51" s="27"/>
      <c r="F51" s="36" t="s">
        <v>11</v>
      </c>
      <c r="G51" s="6"/>
    </row>
    <row r="52" spans="2:7" ht="39.950000000000003" customHeight="1" x14ac:dyDescent="0.2">
      <c r="B52" s="6"/>
      <c r="C52" s="26"/>
      <c r="D52" s="25" t="s">
        <v>4</v>
      </c>
      <c r="E52" s="27"/>
      <c r="F52" s="36" t="s">
        <v>26</v>
      </c>
      <c r="G52" s="6"/>
    </row>
    <row r="53" spans="2:7" ht="20.100000000000001" customHeight="1" x14ac:dyDescent="0.2">
      <c r="B53" s="6"/>
      <c r="C53" s="26"/>
      <c r="D53" s="25" t="s">
        <v>5</v>
      </c>
      <c r="E53" s="27"/>
      <c r="F53" s="41"/>
      <c r="G53" s="6"/>
    </row>
    <row r="54" spans="2:7" ht="20.100000000000001" customHeight="1" x14ac:dyDescent="0.2">
      <c r="B54" s="6"/>
      <c r="C54" s="26"/>
      <c r="D54" s="25" t="s">
        <v>7</v>
      </c>
      <c r="E54" s="27"/>
      <c r="F54" s="40"/>
      <c r="G54" s="6"/>
    </row>
    <row r="55" spans="2:7" ht="20.100000000000001" customHeight="1" x14ac:dyDescent="0.2">
      <c r="B55" s="6"/>
      <c r="C55" s="26"/>
      <c r="D55" s="25" t="s">
        <v>6</v>
      </c>
      <c r="E55" s="27"/>
      <c r="F55" s="41"/>
      <c r="G55" s="6"/>
    </row>
    <row r="56" spans="2:7" ht="3" customHeight="1" x14ac:dyDescent="0.2">
      <c r="B56" s="6"/>
      <c r="C56" s="3"/>
      <c r="D56" s="4"/>
      <c r="E56" s="44"/>
      <c r="F56" s="38"/>
      <c r="G56" s="6"/>
    </row>
    <row r="57" spans="2:7" x14ac:dyDescent="0.2">
      <c r="E57" s="47"/>
      <c r="F57" s="39"/>
    </row>
    <row r="58" spans="2:7" x14ac:dyDescent="0.2">
      <c r="E58" s="47"/>
      <c r="F58" s="39"/>
    </row>
    <row r="59" spans="2:7" ht="3" customHeight="1" x14ac:dyDescent="0.2">
      <c r="B59" s="6"/>
      <c r="C59" s="3"/>
      <c r="D59" s="4"/>
      <c r="E59" s="46"/>
      <c r="F59" s="38"/>
      <c r="G59" s="6"/>
    </row>
    <row r="60" spans="2:7" x14ac:dyDescent="0.2">
      <c r="B60" s="6"/>
      <c r="C60"/>
      <c r="D60" s="7" t="s">
        <v>8</v>
      </c>
      <c r="E60" s="47"/>
      <c r="F60" s="23">
        <f>AssessmentDate</f>
        <v>42117</v>
      </c>
      <c r="G60" s="6"/>
    </row>
    <row r="61" spans="2:7" ht="3" customHeight="1" x14ac:dyDescent="0.2">
      <c r="B61" s="6"/>
      <c r="C61" s="3"/>
      <c r="D61" s="4"/>
      <c r="E61" s="46"/>
      <c r="F61" s="38"/>
      <c r="G61" s="6"/>
    </row>
    <row r="62" spans="2:7" ht="99.95" customHeight="1" x14ac:dyDescent="0.2">
      <c r="B62" s="6"/>
      <c r="C62" s="24">
        <v>5</v>
      </c>
      <c r="D62" s="25" t="s">
        <v>66</v>
      </c>
      <c r="E62" s="43" t="str">
        <f>Leadership!BE1</f>
        <v/>
      </c>
      <c r="F62" s="35" t="str">
        <f>BD!C135</f>
        <v>5. To what extent does our revenue capture trend appear to be sufficient to sustain our organization for at least the next five (5) years?</v>
      </c>
      <c r="G62" s="6"/>
    </row>
    <row r="63" spans="2:7" ht="65.099999999999994" customHeight="1" x14ac:dyDescent="0.2">
      <c r="B63" s="6"/>
      <c r="C63" s="26"/>
      <c r="D63" s="25" t="s">
        <v>31</v>
      </c>
      <c r="E63" s="27"/>
      <c r="F63" s="36" t="s">
        <v>9</v>
      </c>
      <c r="G63" s="6"/>
    </row>
    <row r="64" spans="2:7" ht="65.099999999999994" customHeight="1" x14ac:dyDescent="0.2">
      <c r="B64" s="6"/>
      <c r="C64" s="26"/>
      <c r="D64" s="25" t="s">
        <v>70</v>
      </c>
      <c r="E64" s="27"/>
      <c r="F64" s="36" t="s">
        <v>10</v>
      </c>
      <c r="G64" s="6"/>
    </row>
    <row r="65" spans="2:7" ht="80.099999999999994" customHeight="1" x14ac:dyDescent="0.2">
      <c r="B65" s="6"/>
      <c r="C65" s="26"/>
      <c r="D65" s="22" t="s">
        <v>3</v>
      </c>
      <c r="E65" s="27"/>
      <c r="F65" s="36" t="s">
        <v>11</v>
      </c>
      <c r="G65" s="6"/>
    </row>
    <row r="66" spans="2:7" ht="39.950000000000003" customHeight="1" x14ac:dyDescent="0.2">
      <c r="B66" s="6"/>
      <c r="C66" s="26"/>
      <c r="D66" s="25" t="s">
        <v>4</v>
      </c>
      <c r="E66" s="27"/>
      <c r="F66" s="36" t="s">
        <v>26</v>
      </c>
      <c r="G66" s="6"/>
    </row>
    <row r="67" spans="2:7" ht="20.100000000000001" customHeight="1" x14ac:dyDescent="0.2">
      <c r="B67" s="6"/>
      <c r="C67" s="26"/>
      <c r="D67" s="25" t="s">
        <v>5</v>
      </c>
      <c r="E67" s="27"/>
      <c r="F67" s="41"/>
      <c r="G67" s="6"/>
    </row>
    <row r="68" spans="2:7" ht="20.100000000000001" customHeight="1" x14ac:dyDescent="0.2">
      <c r="B68" s="6"/>
      <c r="C68" s="26"/>
      <c r="D68" s="25" t="s">
        <v>7</v>
      </c>
      <c r="E68" s="27"/>
      <c r="F68" s="40"/>
      <c r="G68" s="6"/>
    </row>
    <row r="69" spans="2:7" ht="20.100000000000001" customHeight="1" x14ac:dyDescent="0.2">
      <c r="B69" s="6"/>
      <c r="C69" s="26"/>
      <c r="D69" s="25" t="s">
        <v>6</v>
      </c>
      <c r="E69" s="27"/>
      <c r="F69" s="41"/>
      <c r="G69" s="6"/>
    </row>
    <row r="70" spans="2:7" ht="3" customHeight="1" x14ac:dyDescent="0.2">
      <c r="B70" s="6"/>
      <c r="C70" s="3"/>
      <c r="D70" s="4"/>
      <c r="E70" s="44"/>
      <c r="F70" s="38"/>
      <c r="G70" s="6"/>
    </row>
    <row r="71" spans="2:7" x14ac:dyDescent="0.2">
      <c r="E71" s="47"/>
      <c r="F71" s="39"/>
    </row>
    <row r="72" spans="2:7" x14ac:dyDescent="0.2">
      <c r="E72" s="47"/>
      <c r="F72" s="39"/>
    </row>
    <row r="73" spans="2:7" ht="3" customHeight="1" x14ac:dyDescent="0.2">
      <c r="B73" s="6"/>
      <c r="C73" s="3"/>
      <c r="D73" s="4"/>
      <c r="E73" s="46"/>
      <c r="F73" s="38"/>
      <c r="G73" s="6"/>
    </row>
    <row r="74" spans="2:7" x14ac:dyDescent="0.2">
      <c r="B74" s="6"/>
      <c r="C74"/>
      <c r="D74" s="7" t="s">
        <v>8</v>
      </c>
      <c r="E74" s="47"/>
      <c r="F74" s="23">
        <f>AssessmentDate</f>
        <v>42117</v>
      </c>
      <c r="G74" s="6"/>
    </row>
    <row r="75" spans="2:7" ht="3" customHeight="1" x14ac:dyDescent="0.2">
      <c r="B75" s="6"/>
      <c r="C75" s="3"/>
      <c r="D75" s="4"/>
      <c r="E75" s="46">
        <v>5</v>
      </c>
      <c r="F75" s="38"/>
      <c r="G75" s="6"/>
    </row>
    <row r="76" spans="2:7" ht="99.95" customHeight="1" x14ac:dyDescent="0.2">
      <c r="B76" s="6"/>
      <c r="C76" s="24">
        <v>6</v>
      </c>
      <c r="D76" s="25" t="s">
        <v>66</v>
      </c>
      <c r="E76" s="43" t="str">
        <f>Leadership!BH1</f>
        <v/>
      </c>
      <c r="F76" s="35" t="str">
        <f>BD!C136</f>
        <v>6. To what extent do we have an excellent revenue capture process operated by a capable team in persuading key participants/customers, stakeholders to contribute to our organizations programs?</v>
      </c>
      <c r="G76" s="6"/>
    </row>
    <row r="77" spans="2:7" ht="65.099999999999994" customHeight="1" x14ac:dyDescent="0.2">
      <c r="B77" s="6"/>
      <c r="C77" s="26"/>
      <c r="D77" s="25" t="s">
        <v>31</v>
      </c>
      <c r="E77" s="27"/>
      <c r="F77" s="36" t="s">
        <v>9</v>
      </c>
      <c r="G77" s="6"/>
    </row>
    <row r="78" spans="2:7" ht="65.099999999999994" customHeight="1" x14ac:dyDescent="0.2">
      <c r="B78" s="6"/>
      <c r="C78" s="26"/>
      <c r="D78" s="25" t="s">
        <v>70</v>
      </c>
      <c r="E78" s="27"/>
      <c r="F78" s="36" t="s">
        <v>10</v>
      </c>
      <c r="G78" s="6"/>
    </row>
    <row r="79" spans="2:7" ht="80.099999999999994" customHeight="1" x14ac:dyDescent="0.2">
      <c r="B79" s="6"/>
      <c r="C79" s="26"/>
      <c r="D79" s="22" t="s">
        <v>3</v>
      </c>
      <c r="E79" s="27"/>
      <c r="F79" s="36" t="s">
        <v>11</v>
      </c>
      <c r="G79" s="6"/>
    </row>
    <row r="80" spans="2:7" ht="39.950000000000003" customHeight="1" x14ac:dyDescent="0.2">
      <c r="B80" s="6"/>
      <c r="C80" s="26"/>
      <c r="D80" s="25" t="s">
        <v>4</v>
      </c>
      <c r="E80" s="27"/>
      <c r="F80" s="36" t="s">
        <v>26</v>
      </c>
      <c r="G80" s="6"/>
    </row>
    <row r="81" spans="2:7" ht="20.100000000000001" customHeight="1" x14ac:dyDescent="0.2">
      <c r="B81" s="6"/>
      <c r="C81" s="26"/>
      <c r="D81" s="25" t="s">
        <v>5</v>
      </c>
      <c r="E81" s="27"/>
      <c r="F81" s="41"/>
      <c r="G81" s="6"/>
    </row>
    <row r="82" spans="2:7" ht="20.100000000000001" customHeight="1" x14ac:dyDescent="0.2">
      <c r="B82" s="6"/>
      <c r="C82" s="26"/>
      <c r="D82" s="25" t="s">
        <v>7</v>
      </c>
      <c r="E82" s="27"/>
      <c r="F82" s="40"/>
      <c r="G82" s="6"/>
    </row>
    <row r="83" spans="2:7" ht="20.100000000000001" customHeight="1" x14ac:dyDescent="0.2">
      <c r="B83" s="6"/>
      <c r="C83" s="26"/>
      <c r="D83" s="25" t="s">
        <v>6</v>
      </c>
      <c r="E83" s="27"/>
      <c r="F83" s="41"/>
      <c r="G83" s="6"/>
    </row>
    <row r="84" spans="2:7" ht="3" customHeight="1" x14ac:dyDescent="0.2">
      <c r="B84" s="6"/>
      <c r="C84" s="3"/>
      <c r="D84" s="4"/>
      <c r="E84" s="44"/>
      <c r="F84" s="38"/>
      <c r="G84" s="6"/>
    </row>
    <row r="85" spans="2:7" x14ac:dyDescent="0.2">
      <c r="E85" s="47"/>
      <c r="F85" s="39"/>
    </row>
    <row r="86" spans="2:7" x14ac:dyDescent="0.2">
      <c r="E86" s="47"/>
      <c r="F86" s="39"/>
    </row>
    <row r="87" spans="2:7" ht="3" customHeight="1" x14ac:dyDescent="0.2">
      <c r="B87" s="6"/>
      <c r="C87" s="3"/>
      <c r="D87" s="4"/>
      <c r="E87" s="46"/>
      <c r="F87" s="38"/>
      <c r="G87" s="6"/>
    </row>
    <row r="88" spans="2:7" x14ac:dyDescent="0.2">
      <c r="B88" s="6"/>
      <c r="C88"/>
      <c r="D88" s="7" t="s">
        <v>8</v>
      </c>
      <c r="E88" s="47"/>
      <c r="F88" s="23">
        <f>AssessmentDate</f>
        <v>42117</v>
      </c>
      <c r="G88" s="6"/>
    </row>
    <row r="89" spans="2:7" ht="3" customHeight="1" x14ac:dyDescent="0.2">
      <c r="B89" s="6"/>
      <c r="C89" s="3"/>
      <c r="D89" s="4"/>
      <c r="E89" s="46"/>
      <c r="F89" s="38"/>
      <c r="G89" s="6"/>
    </row>
    <row r="90" spans="2:7" ht="99.95" customHeight="1" x14ac:dyDescent="0.2">
      <c r="B90" s="6"/>
      <c r="C90" s="24">
        <v>7</v>
      </c>
      <c r="D90" s="25" t="s">
        <v>66</v>
      </c>
      <c r="E90" s="43" t="str">
        <f>Leadership!BK1</f>
        <v/>
      </c>
      <c r="F90" s="35" t="str">
        <f>BD!C137</f>
        <v>7. To what extent is the organization applying successful revenue capturing strategies as compared to our competitors or comparative organizations or benchmarks?</v>
      </c>
      <c r="G90" s="6"/>
    </row>
    <row r="91" spans="2:7" ht="65.099999999999994" customHeight="1" x14ac:dyDescent="0.2">
      <c r="B91" s="6"/>
      <c r="C91" s="26"/>
      <c r="D91" s="25" t="s">
        <v>31</v>
      </c>
      <c r="E91" s="27"/>
      <c r="F91" s="36" t="s">
        <v>9</v>
      </c>
      <c r="G91" s="6"/>
    </row>
    <row r="92" spans="2:7" ht="65.099999999999994" customHeight="1" x14ac:dyDescent="0.2">
      <c r="B92" s="6"/>
      <c r="C92" s="26"/>
      <c r="D92" s="25" t="s">
        <v>70</v>
      </c>
      <c r="E92" s="27"/>
      <c r="F92" s="36" t="s">
        <v>10</v>
      </c>
      <c r="G92" s="6"/>
    </row>
    <row r="93" spans="2:7" ht="80.099999999999994" customHeight="1" x14ac:dyDescent="0.2">
      <c r="B93" s="6"/>
      <c r="C93" s="26"/>
      <c r="D93" s="22" t="s">
        <v>3</v>
      </c>
      <c r="E93" s="27"/>
      <c r="F93" s="36" t="s">
        <v>11</v>
      </c>
      <c r="G93" s="6"/>
    </row>
    <row r="94" spans="2:7" ht="39.950000000000003" customHeight="1" x14ac:dyDescent="0.2">
      <c r="B94" s="6"/>
      <c r="C94" s="26"/>
      <c r="D94" s="25" t="s">
        <v>4</v>
      </c>
      <c r="E94" s="27"/>
      <c r="F94" s="36" t="s">
        <v>26</v>
      </c>
      <c r="G94" s="6"/>
    </row>
    <row r="95" spans="2:7" ht="20.100000000000001" customHeight="1" x14ac:dyDescent="0.2">
      <c r="B95" s="6"/>
      <c r="C95" s="26"/>
      <c r="D95" s="25" t="s">
        <v>5</v>
      </c>
      <c r="E95" s="27"/>
      <c r="F95" s="41"/>
      <c r="G95" s="6"/>
    </row>
    <row r="96" spans="2:7" ht="20.100000000000001" customHeight="1" x14ac:dyDescent="0.2">
      <c r="B96" s="6"/>
      <c r="C96" s="26"/>
      <c r="D96" s="25" t="s">
        <v>7</v>
      </c>
      <c r="E96" s="27"/>
      <c r="F96" s="40"/>
      <c r="G96" s="6"/>
    </row>
    <row r="97" spans="2:7" ht="20.100000000000001" customHeight="1" x14ac:dyDescent="0.2">
      <c r="B97" s="6"/>
      <c r="C97" s="26"/>
      <c r="D97" s="25" t="s">
        <v>6</v>
      </c>
      <c r="E97" s="27"/>
      <c r="F97" s="41"/>
      <c r="G97" s="6"/>
    </row>
    <row r="98" spans="2:7" ht="3" customHeight="1" x14ac:dyDescent="0.2">
      <c r="B98" s="6"/>
      <c r="C98" s="3"/>
      <c r="D98" s="4"/>
      <c r="E98" s="44"/>
      <c r="F98" s="38"/>
      <c r="G98" s="6"/>
    </row>
    <row r="99" spans="2:7" x14ac:dyDescent="0.2">
      <c r="E99" s="47"/>
      <c r="F99" s="39"/>
    </row>
    <row r="100" spans="2:7" x14ac:dyDescent="0.2">
      <c r="E100" s="47"/>
      <c r="F100" s="39"/>
    </row>
    <row r="101" spans="2:7" ht="3" customHeight="1" x14ac:dyDescent="0.2">
      <c r="B101" s="6"/>
      <c r="C101" s="3"/>
      <c r="D101" s="4"/>
      <c r="E101" s="46"/>
      <c r="F101" s="38"/>
      <c r="G101" s="6"/>
    </row>
    <row r="102" spans="2:7" x14ac:dyDescent="0.2">
      <c r="B102" s="6"/>
      <c r="C102"/>
      <c r="D102" s="7" t="s">
        <v>8</v>
      </c>
      <c r="E102" s="47"/>
      <c r="F102" s="23">
        <f>AssessmentDate</f>
        <v>42117</v>
      </c>
      <c r="G102" s="6"/>
    </row>
    <row r="103" spans="2:7" ht="3" customHeight="1" x14ac:dyDescent="0.2">
      <c r="B103" s="6"/>
      <c r="C103" s="3"/>
      <c r="D103" s="4"/>
      <c r="E103" s="46"/>
      <c r="F103" s="38"/>
      <c r="G103" s="6"/>
    </row>
    <row r="104" spans="2:7" ht="99.95" customHeight="1" x14ac:dyDescent="0.2">
      <c r="B104" s="6"/>
      <c r="C104" s="24">
        <v>8</v>
      </c>
      <c r="D104" s="25" t="s">
        <v>66</v>
      </c>
      <c r="E104" s="43" t="str">
        <f>Leadership!BN1</f>
        <v/>
      </c>
      <c r="F104" s="35" t="str">
        <f>BD!C138</f>
        <v>8. To what extent is the organization successful in competing with other organizations to win our target revenue and market share?</v>
      </c>
      <c r="G104" s="6"/>
    </row>
    <row r="105" spans="2:7" ht="65.099999999999994" customHeight="1" x14ac:dyDescent="0.2">
      <c r="B105" s="6"/>
      <c r="C105" s="26"/>
      <c r="D105" s="25" t="s">
        <v>31</v>
      </c>
      <c r="E105" s="27"/>
      <c r="F105" s="36" t="s">
        <v>9</v>
      </c>
      <c r="G105" s="6"/>
    </row>
    <row r="106" spans="2:7" ht="65.099999999999994" customHeight="1" x14ac:dyDescent="0.2">
      <c r="B106" s="6"/>
      <c r="C106" s="26"/>
      <c r="D106" s="25" t="s">
        <v>70</v>
      </c>
      <c r="E106" s="27"/>
      <c r="F106" s="36" t="s">
        <v>10</v>
      </c>
      <c r="G106" s="6"/>
    </row>
    <row r="107" spans="2:7" ht="80.099999999999994" customHeight="1" x14ac:dyDescent="0.2">
      <c r="B107" s="6"/>
      <c r="C107" s="26"/>
      <c r="D107" s="22" t="s">
        <v>3</v>
      </c>
      <c r="E107" s="27"/>
      <c r="F107" s="36" t="s">
        <v>11</v>
      </c>
      <c r="G107" s="6"/>
    </row>
    <row r="108" spans="2:7" ht="39.950000000000003" customHeight="1" x14ac:dyDescent="0.2">
      <c r="B108" s="6"/>
      <c r="C108" s="26"/>
      <c r="D108" s="25" t="s">
        <v>4</v>
      </c>
      <c r="E108" s="27"/>
      <c r="F108" s="36" t="s">
        <v>26</v>
      </c>
      <c r="G108" s="6"/>
    </row>
    <row r="109" spans="2:7" ht="20.100000000000001" customHeight="1" x14ac:dyDescent="0.2">
      <c r="B109" s="6"/>
      <c r="C109" s="26"/>
      <c r="D109" s="25" t="s">
        <v>5</v>
      </c>
      <c r="E109" s="27"/>
      <c r="F109" s="41"/>
      <c r="G109" s="6"/>
    </row>
    <row r="110" spans="2:7" ht="20.100000000000001" customHeight="1" x14ac:dyDescent="0.2">
      <c r="B110" s="6"/>
      <c r="C110" s="26"/>
      <c r="D110" s="25" t="s">
        <v>7</v>
      </c>
      <c r="E110" s="27"/>
      <c r="F110" s="40"/>
      <c r="G110" s="6"/>
    </row>
    <row r="111" spans="2:7" ht="20.100000000000001" customHeight="1" x14ac:dyDescent="0.2">
      <c r="B111" s="6"/>
      <c r="C111" s="26"/>
      <c r="D111" s="25" t="s">
        <v>6</v>
      </c>
      <c r="E111" s="27"/>
      <c r="F111" s="41"/>
      <c r="G111" s="6"/>
    </row>
    <row r="112" spans="2:7" ht="3" customHeight="1" x14ac:dyDescent="0.2">
      <c r="B112" s="6"/>
      <c r="C112" s="3"/>
      <c r="D112" s="4"/>
      <c r="E112" s="44"/>
      <c r="F112" s="38"/>
      <c r="G112" s="6"/>
    </row>
    <row r="113" spans="2:7" x14ac:dyDescent="0.2">
      <c r="E113" s="47"/>
      <c r="F113" s="39"/>
    </row>
    <row r="114" spans="2:7" x14ac:dyDescent="0.2">
      <c r="E114" s="47"/>
      <c r="F114" s="39"/>
    </row>
    <row r="115" spans="2:7" ht="3" customHeight="1" x14ac:dyDescent="0.2">
      <c r="B115" s="6"/>
      <c r="C115" s="3"/>
      <c r="D115" s="4"/>
      <c r="E115" s="46"/>
      <c r="F115" s="38"/>
      <c r="G115" s="6"/>
    </row>
    <row r="116" spans="2:7" x14ac:dyDescent="0.2">
      <c r="B116" s="6"/>
      <c r="C116"/>
      <c r="D116" s="7" t="s">
        <v>8</v>
      </c>
      <c r="E116" s="47"/>
      <c r="F116" s="23">
        <f>AssessmentDate</f>
        <v>42117</v>
      </c>
      <c r="G116" s="6"/>
    </row>
    <row r="117" spans="2:7" ht="3" customHeight="1" x14ac:dyDescent="0.2">
      <c r="B117" s="6"/>
      <c r="C117" s="3"/>
      <c r="D117" s="4"/>
      <c r="E117" s="46"/>
      <c r="F117" s="38"/>
      <c r="G117" s="6"/>
    </row>
    <row r="118" spans="2:7" ht="99.95" customHeight="1" x14ac:dyDescent="0.2">
      <c r="B118" s="6"/>
      <c r="C118" s="24">
        <v>9</v>
      </c>
      <c r="D118" s="25" t="s">
        <v>66</v>
      </c>
      <c r="E118" s="43" t="str">
        <f>Leadership!BQ1</f>
        <v/>
      </c>
      <c r="F118" s="35" t="str">
        <f>BD!C139</f>
        <v>9. To what extent is the organization's revenue opportunity marketing and sales programs and processes successful and adequate to accomplish the organization's mission, strategy and desired outcomes?</v>
      </c>
      <c r="G118" s="6"/>
    </row>
    <row r="119" spans="2:7" ht="65.099999999999994" customHeight="1" x14ac:dyDescent="0.2">
      <c r="B119" s="6"/>
      <c r="C119" s="26"/>
      <c r="D119" s="25" t="s">
        <v>31</v>
      </c>
      <c r="E119" s="27"/>
      <c r="F119" s="36" t="s">
        <v>9</v>
      </c>
      <c r="G119" s="6"/>
    </row>
    <row r="120" spans="2:7" ht="65.099999999999994" customHeight="1" x14ac:dyDescent="0.2">
      <c r="B120" s="6"/>
      <c r="C120" s="26"/>
      <c r="D120" s="25" t="s">
        <v>70</v>
      </c>
      <c r="E120" s="27"/>
      <c r="F120" s="36" t="s">
        <v>10</v>
      </c>
      <c r="G120" s="6"/>
    </row>
    <row r="121" spans="2:7" ht="80.099999999999994" customHeight="1" x14ac:dyDescent="0.2">
      <c r="B121" s="6"/>
      <c r="C121" s="26"/>
      <c r="D121" s="22" t="s">
        <v>3</v>
      </c>
      <c r="E121" s="27"/>
      <c r="F121" s="36" t="s">
        <v>11</v>
      </c>
      <c r="G121" s="6"/>
    </row>
    <row r="122" spans="2:7" ht="39.950000000000003" customHeight="1" x14ac:dyDescent="0.2">
      <c r="B122" s="6"/>
      <c r="C122" s="26"/>
      <c r="D122" s="25" t="s">
        <v>4</v>
      </c>
      <c r="E122" s="27"/>
      <c r="F122" s="36" t="s">
        <v>26</v>
      </c>
      <c r="G122" s="6"/>
    </row>
    <row r="123" spans="2:7" ht="20.100000000000001" customHeight="1" x14ac:dyDescent="0.2">
      <c r="B123" s="6"/>
      <c r="C123" s="26"/>
      <c r="D123" s="25" t="s">
        <v>5</v>
      </c>
      <c r="E123" s="27"/>
      <c r="F123" s="41"/>
      <c r="G123" s="6"/>
    </row>
    <row r="124" spans="2:7" ht="20.100000000000001" customHeight="1" x14ac:dyDescent="0.2">
      <c r="B124" s="6"/>
      <c r="C124" s="26"/>
      <c r="D124" s="25" t="s">
        <v>7</v>
      </c>
      <c r="E124" s="27"/>
      <c r="F124" s="40"/>
      <c r="G124" s="6"/>
    </row>
    <row r="125" spans="2:7" ht="20.100000000000001" customHeight="1" x14ac:dyDescent="0.2">
      <c r="B125" s="6"/>
      <c r="C125" s="26"/>
      <c r="D125" s="25" t="s">
        <v>6</v>
      </c>
      <c r="E125" s="27"/>
      <c r="F125" s="41"/>
      <c r="G125" s="6"/>
    </row>
    <row r="126" spans="2:7" ht="3" customHeight="1" x14ac:dyDescent="0.2">
      <c r="B126" s="6"/>
      <c r="C126" s="3"/>
      <c r="D126" s="4"/>
      <c r="E126" s="44"/>
      <c r="F126" s="38"/>
      <c r="G126" s="6"/>
    </row>
    <row r="127" spans="2:7" x14ac:dyDescent="0.2">
      <c r="E127" s="47"/>
      <c r="F127" s="39"/>
    </row>
    <row r="128" spans="2:7" x14ac:dyDescent="0.2">
      <c r="E128" s="47"/>
      <c r="F128" s="39"/>
    </row>
    <row r="129" spans="2:7" ht="3" customHeight="1" x14ac:dyDescent="0.2">
      <c r="B129" s="6"/>
      <c r="C129" s="3"/>
      <c r="D129" s="4"/>
      <c r="E129" s="46"/>
      <c r="F129" s="38"/>
      <c r="G129" s="6"/>
    </row>
    <row r="130" spans="2:7" x14ac:dyDescent="0.2">
      <c r="B130" s="6"/>
      <c r="C130"/>
      <c r="D130" s="7" t="s">
        <v>8</v>
      </c>
      <c r="E130" s="47"/>
      <c r="F130" s="23">
        <f>AssessmentDate</f>
        <v>42117</v>
      </c>
      <c r="G130" s="6"/>
    </row>
    <row r="131" spans="2:7" ht="3" customHeight="1" x14ac:dyDescent="0.2">
      <c r="B131" s="6"/>
      <c r="C131" s="3"/>
      <c r="D131" s="4"/>
      <c r="E131" s="46"/>
      <c r="F131" s="38"/>
      <c r="G131" s="6"/>
    </row>
    <row r="132" spans="2:7" ht="99.95" customHeight="1" x14ac:dyDescent="0.2">
      <c r="B132" s="6"/>
      <c r="C132" s="24">
        <v>10</v>
      </c>
      <c r="D132" s="25" t="s">
        <v>66</v>
      </c>
      <c r="E132" s="43" t="str">
        <f>Leadership!BT1</f>
        <v/>
      </c>
      <c r="F132" s="35" t="str">
        <f>BD!C140</f>
        <v>10. To what extent does the organization have the level of sales and marketing staff needed to capture the opportunities and revenue needed for long term success and growth?</v>
      </c>
      <c r="G132" s="6"/>
    </row>
    <row r="133" spans="2:7" ht="65.099999999999994" customHeight="1" x14ac:dyDescent="0.2">
      <c r="B133" s="6"/>
      <c r="C133" s="26"/>
      <c r="D133" s="25" t="s">
        <v>31</v>
      </c>
      <c r="E133" s="27"/>
      <c r="F133" s="36" t="s">
        <v>9</v>
      </c>
      <c r="G133" s="6"/>
    </row>
    <row r="134" spans="2:7" ht="65.099999999999994" customHeight="1" x14ac:dyDescent="0.2">
      <c r="B134" s="6"/>
      <c r="C134" s="26"/>
      <c r="D134" s="25" t="s">
        <v>70</v>
      </c>
      <c r="E134" s="27"/>
      <c r="F134" s="36" t="s">
        <v>10</v>
      </c>
      <c r="G134" s="6"/>
    </row>
    <row r="135" spans="2:7" ht="80.099999999999994" customHeight="1" x14ac:dyDescent="0.2">
      <c r="B135" s="6"/>
      <c r="C135" s="26"/>
      <c r="D135" s="22" t="s">
        <v>3</v>
      </c>
      <c r="E135" s="27"/>
      <c r="F135" s="36" t="s">
        <v>11</v>
      </c>
      <c r="G135" s="6"/>
    </row>
    <row r="136" spans="2:7" ht="39.950000000000003" customHeight="1" x14ac:dyDescent="0.2">
      <c r="B136" s="6"/>
      <c r="C136" s="26"/>
      <c r="D136" s="25" t="s">
        <v>4</v>
      </c>
      <c r="E136" s="27"/>
      <c r="F136" s="36" t="s">
        <v>26</v>
      </c>
      <c r="G136" s="6"/>
    </row>
    <row r="137" spans="2:7" ht="20.100000000000001" customHeight="1" x14ac:dyDescent="0.2">
      <c r="B137" s="6"/>
      <c r="C137" s="26"/>
      <c r="D137" s="25" t="s">
        <v>5</v>
      </c>
      <c r="E137" s="27"/>
      <c r="F137" s="41"/>
      <c r="G137" s="6"/>
    </row>
    <row r="138" spans="2:7" ht="20.100000000000001" customHeight="1" x14ac:dyDescent="0.2">
      <c r="B138" s="6"/>
      <c r="C138" s="26"/>
      <c r="D138" s="25" t="s">
        <v>7</v>
      </c>
      <c r="E138" s="27"/>
      <c r="F138" s="40"/>
      <c r="G138" s="6"/>
    </row>
    <row r="139" spans="2:7" ht="20.100000000000001" customHeight="1" x14ac:dyDescent="0.2">
      <c r="B139" s="6"/>
      <c r="C139" s="26"/>
      <c r="D139" s="25" t="s">
        <v>6</v>
      </c>
      <c r="E139" s="27"/>
      <c r="F139" s="41"/>
      <c r="G139" s="6"/>
    </row>
    <row r="140" spans="2:7" ht="3" customHeight="1" x14ac:dyDescent="0.2">
      <c r="B140" s="6"/>
      <c r="C140" s="3"/>
      <c r="D140" s="4"/>
      <c r="E140" s="44"/>
      <c r="F140" s="4"/>
      <c r="G140" s="6"/>
    </row>
  </sheetData>
  <sheetProtection password="A5A0" sheet="1"/>
  <phoneticPr fontId="0" type="noConversion"/>
  <conditionalFormatting sqref="E1">
    <cfRule type="cellIs" dxfId="17" priority="1" stopIfTrue="1" operator="between">
      <formula>4</formula>
      <formula>5</formula>
    </cfRule>
    <cfRule type="cellIs" dxfId="16" priority="2" stopIfTrue="1" operator="between">
      <formula>2</formula>
      <formula>3.9999999999</formula>
    </cfRule>
    <cfRule type="cellIs" dxfId="15" priority="3" stopIfTrue="1" operator="between">
      <formula>1</formula>
      <formula>1.9999999999</formula>
    </cfRule>
  </conditionalFormatting>
  <conditionalFormatting sqref="E6 E118 E20 E34 E48 E62 E76 E90 E104 E132">
    <cfRule type="cellIs" dxfId="14" priority="4" stopIfTrue="1" operator="between">
      <formula>4</formula>
      <formula>5</formula>
    </cfRule>
    <cfRule type="cellIs" dxfId="13" priority="5" stopIfTrue="1" operator="between">
      <formula>2</formula>
      <formula>3.9999999999</formula>
    </cfRule>
    <cfRule type="cellIs" dxfId="12" priority="6" stopIfTrue="1" operator="between">
      <formula>0.0000000001</formula>
      <formula>1.9999999999</formula>
    </cfRule>
  </conditionalFormatting>
  <dataValidations count="6">
    <dataValidation type="date" allowBlank="1" showInputMessage="1" showErrorMessage="1" errorTitle="Date Field" error="Input date; example: 15-Jan-06" promptTitle="Input Date (example: 15-Mar-06)" sqref="F125 F137 F139 F109 F95 F97 F81 F83 F67 F69 F53 F55 F39 F41 F25 F27 F11 F13 F123 F111" xr:uid="{00000000-0002-0000-1100-000000000000}">
      <formula1>38718</formula1>
      <formula2>44196</formula2>
    </dataValidation>
    <dataValidation type="decimal" allowBlank="1" showInputMessage="1" showErrorMessage="1" errorTitle="Percent Field (fraction of %)" error="Input as a fraction of percent (.25 = 25%)" promptTitle="Percent Field" sqref="F124 F138 F96 F82 F68 F54 F40 F26 F12 F110" xr:uid="{00000000-0002-0000-1100-000001000000}">
      <formula1>0</formula1>
      <formula2>1</formula2>
    </dataValidation>
    <dataValidation type="textLength" allowBlank="1" showInputMessage="1" showErrorMessage="1" error="Text entry too long to view or print (press Retry, not Cancel)" sqref="F133:F134 F7:F8 F119:F120 F105:F106 F91:F92 F77:F78 F63:F64 F49:F50 F35:F36 F21:F22" xr:uid="{00000000-0002-0000-1100-000002000000}">
      <formula1>0</formula1>
      <formula2>400</formula2>
    </dataValidation>
    <dataValidation type="textLength" allowBlank="1" showInputMessage="1" showErrorMessage="1" error="Text entry too long to view or print (press Retry, not Cancel)" sqref="F10 F136 F122 F108 F94 F80 F66 F52 F38 F24" xr:uid="{00000000-0002-0000-1100-000003000000}">
      <formula1>0</formula1>
      <formula2>240</formula2>
    </dataValidation>
    <dataValidation type="textLength" allowBlank="1" showInputMessage="1" showErrorMessage="1" error="Text entry too long to view or print (press Retry, not Cancel)" sqref="F9 F135 F121 F107 F93 F79 F65 F51 F37 F23" xr:uid="{00000000-0002-0000-1100-000004000000}">
      <formula1>0</formula1>
      <formula2>490</formula2>
    </dataValidation>
    <dataValidation type="decimal" allowBlank="1" showInputMessage="1" showErrorMessage="1" error="Please input a decimal between 1 and 5" sqref="E6 E118 E104 E90 E76 E62 E48 E34 E20 E132" xr:uid="{00000000-0002-0000-1100-000005000000}">
      <formula1>1</formula1>
      <formula2>5</formula2>
    </dataValidation>
  </dataValidations>
  <hyperlinks>
    <hyperlink ref="D141" location="top14" display="Go to top of this worksheet" xr:uid="{00000000-0004-0000-1100-000000000000}"/>
  </hyperlinks>
  <pageMargins left="0.13" right="0.47" top="1" bottom="1" header="0.5" footer="0.5"/>
  <pageSetup orientation="landscape" horizontalDpi="4294967293" verticalDpi="0" r:id="rId1"/>
  <headerFooter alignWithMargins="0">
    <oddHeader>&amp;F</oddHeader>
    <oddFooter>&amp;CCopyright (c) 2005 AfCI Inc. All Rights Reserved&amp;RPage &amp;P of &amp;N</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B1:G140"/>
  <sheetViews>
    <sheetView showGridLines="0" showRowColHeaders="0" zoomScaleNormal="100" workbookViewId="0">
      <pane xSplit="3" ySplit="1" topLeftCell="D2" activePane="bottomRight" state="frozen"/>
      <selection pane="topRight" activeCell="D1" sqref="D1"/>
      <selection pane="bottomLeft" activeCell="A2" sqref="A2"/>
      <selection pane="bottomRight" activeCell="F6" sqref="F6"/>
    </sheetView>
  </sheetViews>
  <sheetFormatPr defaultRowHeight="12.75" x14ac:dyDescent="0.2"/>
  <cols>
    <col min="1" max="1" width="2.7109375" customWidth="1"/>
    <col min="2" max="2" width="0.85546875" customWidth="1"/>
    <col min="3" max="3" width="4.42578125" style="1" customWidth="1"/>
    <col min="4" max="4" width="34.5703125" customWidth="1"/>
    <col min="5" max="5" width="6" style="2" customWidth="1"/>
    <col min="6" max="6" width="84.85546875" customWidth="1"/>
    <col min="7" max="7" width="0.85546875" customWidth="1"/>
    <col min="8" max="8" width="8.7109375" customWidth="1"/>
    <col min="9" max="9" width="3.42578125" customWidth="1"/>
    <col min="10" max="10" width="0.85546875" customWidth="1"/>
    <col min="11" max="11" width="10.7109375" customWidth="1"/>
    <col min="12" max="12" width="0.85546875" customWidth="1"/>
  </cols>
  <sheetData>
    <row r="1" spans="2:7" x14ac:dyDescent="0.2">
      <c r="C1"/>
      <c r="D1" t="s">
        <v>65</v>
      </c>
      <c r="E1" s="28" t="str">
        <f>IF(ISERROR(AVERAGE(E6,E20,E34,E48,E62,E76,E90,E104,E118,E132)),"",AVERAGE(E6,E20,E34,E48,E62,E76,E90,E104,E118,E132))</f>
        <v/>
      </c>
      <c r="F1" s="30" t="str">
        <f>Dashboard!X13</f>
        <v>Strategy Alignment &amp; Accomplishment</v>
      </c>
    </row>
    <row r="2" spans="2:7" x14ac:dyDescent="0.2">
      <c r="C2"/>
    </row>
    <row r="3" spans="2:7" ht="3" customHeight="1" x14ac:dyDescent="0.2">
      <c r="B3" s="6"/>
      <c r="C3" s="3"/>
      <c r="D3" s="4"/>
      <c r="E3" s="5"/>
      <c r="F3" s="4"/>
      <c r="G3" s="6"/>
    </row>
    <row r="4" spans="2:7" x14ac:dyDescent="0.2">
      <c r="B4" s="6"/>
      <c r="C4"/>
      <c r="D4" s="7" t="s">
        <v>8</v>
      </c>
      <c r="F4" s="23">
        <f>AssessmentDate</f>
        <v>42117</v>
      </c>
      <c r="G4" s="6"/>
    </row>
    <row r="5" spans="2:7" ht="3" customHeight="1" x14ac:dyDescent="0.2">
      <c r="B5" s="6"/>
      <c r="C5" s="3"/>
      <c r="D5" s="4"/>
      <c r="E5" s="5"/>
      <c r="F5" s="4"/>
      <c r="G5" s="6"/>
    </row>
    <row r="6" spans="2:7" ht="99.95" customHeight="1" x14ac:dyDescent="0.2">
      <c r="B6" s="6"/>
      <c r="C6" s="24">
        <v>1</v>
      </c>
      <c r="D6" s="25" t="s">
        <v>66</v>
      </c>
      <c r="E6" s="43" t="str">
        <f>Leadership!BW1</f>
        <v/>
      </c>
      <c r="F6" s="35" t="str">
        <f>BD!C141</f>
        <v>1. To what extent is the organization's strategy achieving our defined mission and vision?</v>
      </c>
      <c r="G6" s="6"/>
    </row>
    <row r="7" spans="2:7" ht="65.099999999999994" customHeight="1" x14ac:dyDescent="0.2">
      <c r="B7" s="6"/>
      <c r="C7" s="26"/>
      <c r="D7" s="25" t="s">
        <v>31</v>
      </c>
      <c r="E7" s="27"/>
      <c r="F7" s="36" t="s">
        <v>9</v>
      </c>
      <c r="G7" s="6"/>
    </row>
    <row r="8" spans="2:7" ht="65.099999999999994" customHeight="1" x14ac:dyDescent="0.2">
      <c r="B8" s="6"/>
      <c r="C8" s="26"/>
      <c r="D8" s="25" t="s">
        <v>70</v>
      </c>
      <c r="E8" s="27"/>
      <c r="F8" s="36" t="s">
        <v>10</v>
      </c>
      <c r="G8" s="6"/>
    </row>
    <row r="9" spans="2:7" ht="80.099999999999994" customHeight="1" x14ac:dyDescent="0.2">
      <c r="B9" s="6"/>
      <c r="C9" s="26"/>
      <c r="D9" s="22" t="s">
        <v>3</v>
      </c>
      <c r="E9" s="27"/>
      <c r="F9" s="36" t="s">
        <v>11</v>
      </c>
      <c r="G9" s="6"/>
    </row>
    <row r="10" spans="2:7" ht="39.950000000000003" customHeight="1" x14ac:dyDescent="0.2">
      <c r="B10" s="6"/>
      <c r="C10" s="26"/>
      <c r="D10" s="25" t="s">
        <v>4</v>
      </c>
      <c r="E10" s="27"/>
      <c r="F10" s="36" t="s">
        <v>26</v>
      </c>
      <c r="G10" s="6"/>
    </row>
    <row r="11" spans="2:7" ht="20.100000000000001" customHeight="1" x14ac:dyDescent="0.2">
      <c r="B11" s="6"/>
      <c r="C11" s="26"/>
      <c r="D11" s="25" t="s">
        <v>5</v>
      </c>
      <c r="E11" s="27"/>
      <c r="F11" s="41"/>
      <c r="G11" s="6"/>
    </row>
    <row r="12" spans="2:7" ht="20.100000000000001" customHeight="1" x14ac:dyDescent="0.2">
      <c r="B12" s="6"/>
      <c r="C12" s="26"/>
      <c r="D12" s="25" t="s">
        <v>7</v>
      </c>
      <c r="E12" s="27"/>
      <c r="F12" s="40"/>
      <c r="G12" s="6"/>
    </row>
    <row r="13" spans="2:7" ht="20.100000000000001" customHeight="1" x14ac:dyDescent="0.2">
      <c r="B13" s="6"/>
      <c r="C13" s="26"/>
      <c r="D13" s="25" t="s">
        <v>6</v>
      </c>
      <c r="E13" s="27"/>
      <c r="F13" s="41"/>
      <c r="G13" s="6"/>
    </row>
    <row r="14" spans="2:7" ht="3" customHeight="1" x14ac:dyDescent="0.2">
      <c r="B14" s="6"/>
      <c r="C14" s="3"/>
      <c r="D14" s="4"/>
      <c r="E14" s="44"/>
      <c r="F14" s="38"/>
      <c r="G14" s="6"/>
    </row>
    <row r="15" spans="2:7" x14ac:dyDescent="0.2">
      <c r="D15" s="7"/>
      <c r="E15" s="45"/>
      <c r="F15" s="39"/>
    </row>
    <row r="16" spans="2:7" x14ac:dyDescent="0.2">
      <c r="D16" s="7"/>
      <c r="E16" s="45"/>
      <c r="F16" s="39"/>
    </row>
    <row r="17" spans="2:7" ht="3" customHeight="1" x14ac:dyDescent="0.2">
      <c r="B17" s="6"/>
      <c r="C17" s="3"/>
      <c r="D17" s="4"/>
      <c r="E17" s="46"/>
      <c r="F17" s="38"/>
      <c r="G17" s="6"/>
    </row>
    <row r="18" spans="2:7" x14ac:dyDescent="0.2">
      <c r="B18" s="6"/>
      <c r="C18"/>
      <c r="D18" s="7" t="s">
        <v>8</v>
      </c>
      <c r="E18" s="47"/>
      <c r="F18" s="23">
        <f>AssessmentDate</f>
        <v>42117</v>
      </c>
      <c r="G18" s="6"/>
    </row>
    <row r="19" spans="2:7" ht="3" customHeight="1" x14ac:dyDescent="0.2">
      <c r="B19" s="6"/>
      <c r="C19" s="3"/>
      <c r="D19" s="4"/>
      <c r="E19" s="46"/>
      <c r="F19" s="38"/>
      <c r="G19" s="6"/>
    </row>
    <row r="20" spans="2:7" ht="99.95" customHeight="1" x14ac:dyDescent="0.2">
      <c r="B20" s="6"/>
      <c r="C20" s="24">
        <v>2</v>
      </c>
      <c r="D20" s="25" t="s">
        <v>66</v>
      </c>
      <c r="E20" s="43" t="str">
        <f>Leadership!BZ1</f>
        <v/>
      </c>
      <c r="F20" s="35" t="str">
        <f>BD!C142</f>
        <v>2. To what extent is the organization's strategy achieving our desired program outcomes and positive social impact?</v>
      </c>
      <c r="G20" s="6"/>
    </row>
    <row r="21" spans="2:7" ht="65.099999999999994" customHeight="1" x14ac:dyDescent="0.2">
      <c r="B21" s="6"/>
      <c r="C21" s="26"/>
      <c r="D21" s="25" t="s">
        <v>31</v>
      </c>
      <c r="E21" s="27"/>
      <c r="F21" s="36" t="s">
        <v>9</v>
      </c>
      <c r="G21" s="6"/>
    </row>
    <row r="22" spans="2:7" ht="65.099999999999994" customHeight="1" x14ac:dyDescent="0.2">
      <c r="B22" s="6"/>
      <c r="C22" s="26"/>
      <c r="D22" s="25" t="s">
        <v>70</v>
      </c>
      <c r="E22" s="27"/>
      <c r="F22" s="36" t="s">
        <v>10</v>
      </c>
      <c r="G22" s="6"/>
    </row>
    <row r="23" spans="2:7" ht="80.099999999999994" customHeight="1" x14ac:dyDescent="0.2">
      <c r="B23" s="6"/>
      <c r="C23" s="26"/>
      <c r="D23" s="22" t="s">
        <v>3</v>
      </c>
      <c r="E23" s="27"/>
      <c r="F23" s="36" t="s">
        <v>11</v>
      </c>
      <c r="G23" s="6"/>
    </row>
    <row r="24" spans="2:7" ht="39.950000000000003" customHeight="1" x14ac:dyDescent="0.2">
      <c r="B24" s="6"/>
      <c r="C24" s="26"/>
      <c r="D24" s="25" t="s">
        <v>4</v>
      </c>
      <c r="E24" s="27"/>
      <c r="F24" s="36" t="s">
        <v>26</v>
      </c>
      <c r="G24" s="6"/>
    </row>
    <row r="25" spans="2:7" ht="20.100000000000001" customHeight="1" x14ac:dyDescent="0.2">
      <c r="B25" s="6"/>
      <c r="C25" s="26"/>
      <c r="D25" s="25" t="s">
        <v>5</v>
      </c>
      <c r="E25" s="27"/>
      <c r="F25" s="41"/>
      <c r="G25" s="6"/>
    </row>
    <row r="26" spans="2:7" ht="20.100000000000001" customHeight="1" x14ac:dyDescent="0.2">
      <c r="B26" s="6"/>
      <c r="C26" s="26"/>
      <c r="D26" s="25" t="s">
        <v>7</v>
      </c>
      <c r="E26" s="27"/>
      <c r="F26" s="40"/>
      <c r="G26" s="6"/>
    </row>
    <row r="27" spans="2:7" ht="20.100000000000001" customHeight="1" x14ac:dyDescent="0.2">
      <c r="B27" s="6"/>
      <c r="C27" s="26"/>
      <c r="D27" s="25" t="s">
        <v>6</v>
      </c>
      <c r="E27" s="27"/>
      <c r="F27" s="41"/>
      <c r="G27" s="6"/>
    </row>
    <row r="28" spans="2:7" ht="3" customHeight="1" x14ac:dyDescent="0.2">
      <c r="B28" s="6"/>
      <c r="C28" s="3"/>
      <c r="D28" s="4"/>
      <c r="E28" s="44"/>
      <c r="F28" s="38"/>
      <c r="G28" s="6"/>
    </row>
    <row r="29" spans="2:7" x14ac:dyDescent="0.2">
      <c r="E29" s="47"/>
      <c r="F29" s="39"/>
    </row>
    <row r="30" spans="2:7" x14ac:dyDescent="0.2">
      <c r="E30" s="47"/>
      <c r="F30" s="39"/>
    </row>
    <row r="31" spans="2:7" ht="3" customHeight="1" x14ac:dyDescent="0.2">
      <c r="B31" s="6"/>
      <c r="C31" s="3"/>
      <c r="D31" s="4"/>
      <c r="E31" s="46"/>
      <c r="F31" s="38"/>
      <c r="G31" s="6"/>
    </row>
    <row r="32" spans="2:7" x14ac:dyDescent="0.2">
      <c r="B32" s="6"/>
      <c r="C32"/>
      <c r="D32" s="7" t="s">
        <v>8</v>
      </c>
      <c r="E32" s="47"/>
      <c r="F32" s="23">
        <f>AssessmentDate</f>
        <v>42117</v>
      </c>
      <c r="G32" s="6"/>
    </row>
    <row r="33" spans="2:7" ht="3" customHeight="1" x14ac:dyDescent="0.2">
      <c r="B33" s="6"/>
      <c r="C33" s="3"/>
      <c r="D33" s="4"/>
      <c r="E33" s="46"/>
      <c r="F33" s="38"/>
      <c r="G33" s="6"/>
    </row>
    <row r="34" spans="2:7" ht="99.95" customHeight="1" x14ac:dyDescent="0.2">
      <c r="B34" s="6"/>
      <c r="C34" s="24">
        <v>3</v>
      </c>
      <c r="D34" s="25" t="s">
        <v>66</v>
      </c>
      <c r="E34" s="43" t="str">
        <f>Leadership!CC1</f>
        <v/>
      </c>
      <c r="F34" s="35" t="str">
        <f>BD!C143</f>
        <v>3. To what extent is our strategic planning process efficient, cost effective and implemented at all levels of our organization?</v>
      </c>
      <c r="G34" s="6"/>
    </row>
    <row r="35" spans="2:7" ht="65.099999999999994" customHeight="1" x14ac:dyDescent="0.2">
      <c r="B35" s="6"/>
      <c r="C35" s="26"/>
      <c r="D35" s="25" t="s">
        <v>31</v>
      </c>
      <c r="E35" s="27"/>
      <c r="F35" s="36" t="s">
        <v>9</v>
      </c>
      <c r="G35" s="6"/>
    </row>
    <row r="36" spans="2:7" ht="65.099999999999994" customHeight="1" x14ac:dyDescent="0.2">
      <c r="B36" s="6"/>
      <c r="C36" s="26"/>
      <c r="D36" s="25" t="s">
        <v>70</v>
      </c>
      <c r="E36" s="27"/>
      <c r="F36" s="36" t="s">
        <v>10</v>
      </c>
      <c r="G36" s="6"/>
    </row>
    <row r="37" spans="2:7" ht="80.099999999999994" customHeight="1" x14ac:dyDescent="0.2">
      <c r="B37" s="6"/>
      <c r="C37" s="26"/>
      <c r="D37" s="22" t="s">
        <v>3</v>
      </c>
      <c r="E37" s="27"/>
      <c r="F37" s="36" t="s">
        <v>11</v>
      </c>
      <c r="G37" s="6"/>
    </row>
    <row r="38" spans="2:7" ht="39.950000000000003" customHeight="1" x14ac:dyDescent="0.2">
      <c r="B38" s="6"/>
      <c r="C38" s="26"/>
      <c r="D38" s="25" t="s">
        <v>4</v>
      </c>
      <c r="E38" s="27"/>
      <c r="F38" s="36" t="s">
        <v>26</v>
      </c>
      <c r="G38" s="6"/>
    </row>
    <row r="39" spans="2:7" ht="20.100000000000001" customHeight="1" x14ac:dyDescent="0.2">
      <c r="B39" s="6"/>
      <c r="C39" s="26"/>
      <c r="D39" s="25" t="s">
        <v>5</v>
      </c>
      <c r="E39" s="27"/>
      <c r="F39" s="41"/>
      <c r="G39" s="6"/>
    </row>
    <row r="40" spans="2:7" ht="20.100000000000001" customHeight="1" x14ac:dyDescent="0.2">
      <c r="B40" s="6"/>
      <c r="C40" s="26"/>
      <c r="D40" s="25" t="s">
        <v>7</v>
      </c>
      <c r="E40" s="27"/>
      <c r="F40" s="40"/>
      <c r="G40" s="6"/>
    </row>
    <row r="41" spans="2:7" ht="20.100000000000001" customHeight="1" x14ac:dyDescent="0.2">
      <c r="B41" s="6"/>
      <c r="C41" s="26"/>
      <c r="D41" s="25" t="s">
        <v>6</v>
      </c>
      <c r="E41" s="27"/>
      <c r="F41" s="41"/>
      <c r="G41" s="6"/>
    </row>
    <row r="42" spans="2:7" ht="3" customHeight="1" x14ac:dyDescent="0.2">
      <c r="B42" s="6"/>
      <c r="C42" s="3"/>
      <c r="D42" s="4"/>
      <c r="E42" s="44"/>
      <c r="F42" s="38"/>
      <c r="G42" s="6"/>
    </row>
    <row r="43" spans="2:7" x14ac:dyDescent="0.2">
      <c r="E43" s="47"/>
      <c r="F43" s="39"/>
    </row>
    <row r="44" spans="2:7" x14ac:dyDescent="0.2">
      <c r="E44" s="47"/>
      <c r="F44" s="39"/>
    </row>
    <row r="45" spans="2:7" ht="3" customHeight="1" x14ac:dyDescent="0.2">
      <c r="B45" s="6"/>
      <c r="C45" s="3"/>
      <c r="D45" s="4"/>
      <c r="E45" s="46"/>
      <c r="F45" s="38"/>
      <c r="G45" s="6"/>
    </row>
    <row r="46" spans="2:7" x14ac:dyDescent="0.2">
      <c r="B46" s="6"/>
      <c r="C46"/>
      <c r="D46" s="7" t="s">
        <v>8</v>
      </c>
      <c r="E46" s="47"/>
      <c r="F46" s="23">
        <f>AssessmentDate</f>
        <v>42117</v>
      </c>
      <c r="G46" s="6"/>
    </row>
    <row r="47" spans="2:7" ht="3" customHeight="1" x14ac:dyDescent="0.2">
      <c r="B47" s="6"/>
      <c r="C47" s="3"/>
      <c r="D47" s="4"/>
      <c r="E47" s="46"/>
      <c r="F47" s="38"/>
      <c r="G47" s="6"/>
    </row>
    <row r="48" spans="2:7" ht="99.95" customHeight="1" x14ac:dyDescent="0.2">
      <c r="B48" s="6"/>
      <c r="C48" s="24">
        <v>4</v>
      </c>
      <c r="D48" s="25" t="s">
        <v>66</v>
      </c>
      <c r="E48" s="43" t="str">
        <f>Leadership!CF1</f>
        <v/>
      </c>
      <c r="F48" s="35" t="str">
        <f>BD!C144</f>
        <v>4. To what extent has the organization implemented an excellent performance management system (PMS) containing measured aligned with strategic goals and objectives that guide us toward achieving our mission, vision, desired program outcomes and social impact?</v>
      </c>
      <c r="G48" s="6"/>
    </row>
    <row r="49" spans="2:7" ht="65.099999999999994" customHeight="1" x14ac:dyDescent="0.2">
      <c r="B49" s="6"/>
      <c r="C49" s="26"/>
      <c r="D49" s="25" t="s">
        <v>31</v>
      </c>
      <c r="E49" s="27"/>
      <c r="F49" s="36" t="s">
        <v>9</v>
      </c>
      <c r="G49" s="6"/>
    </row>
    <row r="50" spans="2:7" ht="65.099999999999994" customHeight="1" x14ac:dyDescent="0.2">
      <c r="B50" s="6"/>
      <c r="C50" s="26"/>
      <c r="D50" s="25" t="s">
        <v>70</v>
      </c>
      <c r="E50" s="27"/>
      <c r="F50" s="36" t="s">
        <v>10</v>
      </c>
      <c r="G50" s="6"/>
    </row>
    <row r="51" spans="2:7" ht="80.099999999999994" customHeight="1" x14ac:dyDescent="0.2">
      <c r="B51" s="6"/>
      <c r="C51" s="26"/>
      <c r="D51" s="22" t="s">
        <v>3</v>
      </c>
      <c r="E51" s="27"/>
      <c r="F51" s="36" t="s">
        <v>11</v>
      </c>
      <c r="G51" s="6"/>
    </row>
    <row r="52" spans="2:7" ht="39.950000000000003" customHeight="1" x14ac:dyDescent="0.2">
      <c r="B52" s="6"/>
      <c r="C52" s="26"/>
      <c r="D52" s="25" t="s">
        <v>4</v>
      </c>
      <c r="E52" s="27"/>
      <c r="F52" s="36" t="s">
        <v>26</v>
      </c>
      <c r="G52" s="6"/>
    </row>
    <row r="53" spans="2:7" ht="20.100000000000001" customHeight="1" x14ac:dyDescent="0.2">
      <c r="B53" s="6"/>
      <c r="C53" s="26"/>
      <c r="D53" s="25" t="s">
        <v>5</v>
      </c>
      <c r="E53" s="27"/>
      <c r="F53" s="41"/>
      <c r="G53" s="6"/>
    </row>
    <row r="54" spans="2:7" ht="20.100000000000001" customHeight="1" x14ac:dyDescent="0.2">
      <c r="B54" s="6"/>
      <c r="C54" s="26"/>
      <c r="D54" s="25" t="s">
        <v>7</v>
      </c>
      <c r="E54" s="27"/>
      <c r="F54" s="40"/>
      <c r="G54" s="6"/>
    </row>
    <row r="55" spans="2:7" ht="20.100000000000001" customHeight="1" x14ac:dyDescent="0.2">
      <c r="B55" s="6"/>
      <c r="C55" s="26"/>
      <c r="D55" s="25" t="s">
        <v>6</v>
      </c>
      <c r="E55" s="27"/>
      <c r="F55" s="41"/>
      <c r="G55" s="6"/>
    </row>
    <row r="56" spans="2:7" ht="3" customHeight="1" x14ac:dyDescent="0.2">
      <c r="B56" s="6"/>
      <c r="C56" s="3"/>
      <c r="D56" s="4"/>
      <c r="E56" s="44"/>
      <c r="F56" s="38"/>
      <c r="G56" s="6"/>
    </row>
    <row r="57" spans="2:7" x14ac:dyDescent="0.2">
      <c r="E57" s="47"/>
      <c r="F57" s="39"/>
    </row>
    <row r="58" spans="2:7" x14ac:dyDescent="0.2">
      <c r="E58" s="47"/>
      <c r="F58" s="39"/>
    </row>
    <row r="59" spans="2:7" ht="3" customHeight="1" x14ac:dyDescent="0.2">
      <c r="B59" s="6"/>
      <c r="C59" s="3"/>
      <c r="D59" s="4"/>
      <c r="E59" s="46"/>
      <c r="F59" s="38"/>
      <c r="G59" s="6"/>
    </row>
    <row r="60" spans="2:7" x14ac:dyDescent="0.2">
      <c r="B60" s="6"/>
      <c r="C60"/>
      <c r="D60" s="7" t="s">
        <v>8</v>
      </c>
      <c r="E60" s="47"/>
      <c r="F60" s="23">
        <f>AssessmentDate</f>
        <v>42117</v>
      </c>
      <c r="G60" s="6"/>
    </row>
    <row r="61" spans="2:7" ht="3" customHeight="1" x14ac:dyDescent="0.2">
      <c r="B61" s="6"/>
      <c r="C61" s="3"/>
      <c r="D61" s="4"/>
      <c r="E61" s="46"/>
      <c r="F61" s="38"/>
      <c r="G61" s="6"/>
    </row>
    <row r="62" spans="2:7" ht="99.95" customHeight="1" x14ac:dyDescent="0.2">
      <c r="B62" s="6"/>
      <c r="C62" s="24">
        <v>5</v>
      </c>
      <c r="D62" s="25" t="s">
        <v>66</v>
      </c>
      <c r="E62" s="43" t="str">
        <f>Leadership!CI1</f>
        <v/>
      </c>
      <c r="F62" s="35" t="str">
        <f>BD!C145</f>
        <v>5. To what extent are our strategic action plans (e.g. project plans for each strategic goal) well planned and being accomplished, on-time, within budget and meeting strategic action plan requirements?</v>
      </c>
      <c r="G62" s="6"/>
    </row>
    <row r="63" spans="2:7" ht="65.099999999999994" customHeight="1" x14ac:dyDescent="0.2">
      <c r="B63" s="6"/>
      <c r="C63" s="26"/>
      <c r="D63" s="25" t="s">
        <v>31</v>
      </c>
      <c r="E63" s="27"/>
      <c r="F63" s="36" t="s">
        <v>9</v>
      </c>
      <c r="G63" s="6"/>
    </row>
    <row r="64" spans="2:7" ht="65.099999999999994" customHeight="1" x14ac:dyDescent="0.2">
      <c r="B64" s="6"/>
      <c r="C64" s="26"/>
      <c r="D64" s="25" t="s">
        <v>70</v>
      </c>
      <c r="E64" s="27"/>
      <c r="F64" s="36" t="s">
        <v>10</v>
      </c>
      <c r="G64" s="6"/>
    </row>
    <row r="65" spans="2:7" ht="80.099999999999994" customHeight="1" x14ac:dyDescent="0.2">
      <c r="B65" s="6"/>
      <c r="C65" s="26"/>
      <c r="D65" s="22" t="s">
        <v>3</v>
      </c>
      <c r="E65" s="27"/>
      <c r="F65" s="36" t="s">
        <v>11</v>
      </c>
      <c r="G65" s="6"/>
    </row>
    <row r="66" spans="2:7" ht="39.950000000000003" customHeight="1" x14ac:dyDescent="0.2">
      <c r="B66" s="6"/>
      <c r="C66" s="26"/>
      <c r="D66" s="25" t="s">
        <v>4</v>
      </c>
      <c r="E66" s="27"/>
      <c r="F66" s="36" t="s">
        <v>26</v>
      </c>
      <c r="G66" s="6"/>
    </row>
    <row r="67" spans="2:7" ht="20.100000000000001" customHeight="1" x14ac:dyDescent="0.2">
      <c r="B67" s="6"/>
      <c r="C67" s="26"/>
      <c r="D67" s="25" t="s">
        <v>5</v>
      </c>
      <c r="E67" s="27"/>
      <c r="F67" s="41"/>
      <c r="G67" s="6"/>
    </row>
    <row r="68" spans="2:7" ht="20.100000000000001" customHeight="1" x14ac:dyDescent="0.2">
      <c r="B68" s="6"/>
      <c r="C68" s="26"/>
      <c r="D68" s="25" t="s">
        <v>7</v>
      </c>
      <c r="E68" s="27"/>
      <c r="F68" s="40"/>
      <c r="G68" s="6"/>
    </row>
    <row r="69" spans="2:7" ht="20.100000000000001" customHeight="1" x14ac:dyDescent="0.2">
      <c r="B69" s="6"/>
      <c r="C69" s="26"/>
      <c r="D69" s="25" t="s">
        <v>6</v>
      </c>
      <c r="E69" s="27"/>
      <c r="F69" s="41"/>
      <c r="G69" s="6"/>
    </row>
    <row r="70" spans="2:7" ht="3" customHeight="1" x14ac:dyDescent="0.2">
      <c r="B70" s="6"/>
      <c r="C70" s="3"/>
      <c r="D70" s="4"/>
      <c r="E70" s="44"/>
      <c r="F70" s="38"/>
      <c r="G70" s="6"/>
    </row>
    <row r="71" spans="2:7" x14ac:dyDescent="0.2">
      <c r="E71" s="47"/>
      <c r="F71" s="39"/>
    </row>
    <row r="72" spans="2:7" x14ac:dyDescent="0.2">
      <c r="E72" s="47"/>
      <c r="F72" s="39"/>
    </row>
    <row r="73" spans="2:7" ht="3" customHeight="1" x14ac:dyDescent="0.2">
      <c r="B73" s="6"/>
      <c r="C73" s="3"/>
      <c r="D73" s="4"/>
      <c r="E73" s="46"/>
      <c r="F73" s="38"/>
      <c r="G73" s="6"/>
    </row>
    <row r="74" spans="2:7" x14ac:dyDescent="0.2">
      <c r="B74" s="6"/>
      <c r="C74"/>
      <c r="D74" s="7" t="s">
        <v>8</v>
      </c>
      <c r="E74" s="47"/>
      <c r="F74" s="23">
        <f>AssessmentDate</f>
        <v>42117</v>
      </c>
      <c r="G74" s="6"/>
    </row>
    <row r="75" spans="2:7" ht="3" customHeight="1" x14ac:dyDescent="0.2">
      <c r="B75" s="6"/>
      <c r="C75" s="3"/>
      <c r="D75" s="4"/>
      <c r="E75" s="46">
        <v>5</v>
      </c>
      <c r="F75" s="38"/>
      <c r="G75" s="6"/>
    </row>
    <row r="76" spans="2:7" ht="99.95" customHeight="1" x14ac:dyDescent="0.2">
      <c r="B76" s="6"/>
      <c r="C76" s="24">
        <v>6</v>
      </c>
      <c r="D76" s="25" t="s">
        <v>66</v>
      </c>
      <c r="E76" s="43" t="str">
        <f>Leadership!CL1</f>
        <v/>
      </c>
      <c r="F76" s="35" t="str">
        <f>BD!C146</f>
        <v>6. To what extent is the organization fully deploying and communicating our strategic plan, strategic action plans and performance management system (PMS) results to our board of directors, senior leaders, investors, key employees, volunteers, suppliers, and other appropriate stakeholders?</v>
      </c>
      <c r="G76" s="6"/>
    </row>
    <row r="77" spans="2:7" ht="65.099999999999994" customHeight="1" x14ac:dyDescent="0.2">
      <c r="B77" s="6"/>
      <c r="C77" s="26"/>
      <c r="D77" s="25" t="s">
        <v>31</v>
      </c>
      <c r="E77" s="27"/>
      <c r="F77" s="36" t="s">
        <v>9</v>
      </c>
      <c r="G77" s="6"/>
    </row>
    <row r="78" spans="2:7" ht="65.099999999999994" customHeight="1" x14ac:dyDescent="0.2">
      <c r="B78" s="6"/>
      <c r="C78" s="26"/>
      <c r="D78" s="25" t="s">
        <v>70</v>
      </c>
      <c r="E78" s="27"/>
      <c r="F78" s="36" t="s">
        <v>10</v>
      </c>
      <c r="G78" s="6"/>
    </row>
    <row r="79" spans="2:7" ht="80.099999999999994" customHeight="1" x14ac:dyDescent="0.2">
      <c r="B79" s="6"/>
      <c r="C79" s="26"/>
      <c r="D79" s="22" t="s">
        <v>3</v>
      </c>
      <c r="E79" s="27"/>
      <c r="F79" s="36" t="s">
        <v>11</v>
      </c>
      <c r="G79" s="6"/>
    </row>
    <row r="80" spans="2:7" ht="39.950000000000003" customHeight="1" x14ac:dyDescent="0.2">
      <c r="B80" s="6"/>
      <c r="C80" s="26"/>
      <c r="D80" s="25" t="s">
        <v>4</v>
      </c>
      <c r="E80" s="27"/>
      <c r="F80" s="36" t="s">
        <v>26</v>
      </c>
      <c r="G80" s="6"/>
    </row>
    <row r="81" spans="2:7" ht="20.100000000000001" customHeight="1" x14ac:dyDescent="0.2">
      <c r="B81" s="6"/>
      <c r="C81" s="26"/>
      <c r="D81" s="25" t="s">
        <v>5</v>
      </c>
      <c r="E81" s="27"/>
      <c r="F81" s="41"/>
      <c r="G81" s="6"/>
    </row>
    <row r="82" spans="2:7" ht="20.100000000000001" customHeight="1" x14ac:dyDescent="0.2">
      <c r="B82" s="6"/>
      <c r="C82" s="26"/>
      <c r="D82" s="25" t="s">
        <v>7</v>
      </c>
      <c r="E82" s="27"/>
      <c r="F82" s="40"/>
      <c r="G82" s="6"/>
    </row>
    <row r="83" spans="2:7" ht="20.100000000000001" customHeight="1" x14ac:dyDescent="0.2">
      <c r="B83" s="6"/>
      <c r="C83" s="26"/>
      <c r="D83" s="25" t="s">
        <v>6</v>
      </c>
      <c r="E83" s="27"/>
      <c r="F83" s="41"/>
      <c r="G83" s="6"/>
    </row>
    <row r="84" spans="2:7" ht="3" customHeight="1" x14ac:dyDescent="0.2">
      <c r="B84" s="6"/>
      <c r="C84" s="3"/>
      <c r="D84" s="4"/>
      <c r="E84" s="44"/>
      <c r="F84" s="38"/>
      <c r="G84" s="6"/>
    </row>
    <row r="85" spans="2:7" x14ac:dyDescent="0.2">
      <c r="E85" s="47"/>
      <c r="F85" s="39"/>
    </row>
    <row r="86" spans="2:7" x14ac:dyDescent="0.2">
      <c r="E86" s="47"/>
      <c r="F86" s="39"/>
    </row>
    <row r="87" spans="2:7" ht="3" customHeight="1" x14ac:dyDescent="0.2">
      <c r="B87" s="6"/>
      <c r="C87" s="3"/>
      <c r="D87" s="4"/>
      <c r="E87" s="46"/>
      <c r="F87" s="38"/>
      <c r="G87" s="6"/>
    </row>
    <row r="88" spans="2:7" x14ac:dyDescent="0.2">
      <c r="B88" s="6"/>
      <c r="C88"/>
      <c r="D88" s="7" t="s">
        <v>8</v>
      </c>
      <c r="E88" s="47"/>
      <c r="F88" s="23">
        <f>AssessmentDate</f>
        <v>42117</v>
      </c>
      <c r="G88" s="6"/>
    </row>
    <row r="89" spans="2:7" ht="3" customHeight="1" x14ac:dyDescent="0.2">
      <c r="B89" s="6"/>
      <c r="C89" s="3"/>
      <c r="D89" s="4"/>
      <c r="E89" s="46"/>
      <c r="F89" s="38"/>
      <c r="G89" s="6"/>
    </row>
    <row r="90" spans="2:7" ht="99.95" customHeight="1" x14ac:dyDescent="0.2">
      <c r="B90" s="6"/>
      <c r="C90" s="24">
        <v>7</v>
      </c>
      <c r="D90" s="25" t="s">
        <v>66</v>
      </c>
      <c r="E90" s="43" t="str">
        <f>Leadership!CO1</f>
        <v/>
      </c>
      <c r="F90" s="35" t="str">
        <f>BD!C147</f>
        <v>7. To what extent is the organization strategically avoiding, eliminating or mitigating risks that could terminate or significantly impact our ability to achieve our mission and desired program outcomes and impact?</v>
      </c>
      <c r="G90" s="6"/>
    </row>
    <row r="91" spans="2:7" ht="65.099999999999994" customHeight="1" x14ac:dyDescent="0.2">
      <c r="B91" s="6"/>
      <c r="C91" s="26"/>
      <c r="D91" s="25" t="s">
        <v>31</v>
      </c>
      <c r="E91" s="27"/>
      <c r="F91" s="36" t="s">
        <v>9</v>
      </c>
      <c r="G91" s="6"/>
    </row>
    <row r="92" spans="2:7" ht="65.099999999999994" customHeight="1" x14ac:dyDescent="0.2">
      <c r="B92" s="6"/>
      <c r="C92" s="26"/>
      <c r="D92" s="25" t="s">
        <v>70</v>
      </c>
      <c r="E92" s="27"/>
      <c r="F92" s="36" t="s">
        <v>10</v>
      </c>
      <c r="G92" s="6"/>
    </row>
    <row r="93" spans="2:7" ht="80.099999999999994" customHeight="1" x14ac:dyDescent="0.2">
      <c r="B93" s="6"/>
      <c r="C93" s="26"/>
      <c r="D93" s="22" t="s">
        <v>3</v>
      </c>
      <c r="E93" s="27"/>
      <c r="F93" s="36" t="s">
        <v>11</v>
      </c>
      <c r="G93" s="6"/>
    </row>
    <row r="94" spans="2:7" ht="39.950000000000003" customHeight="1" x14ac:dyDescent="0.2">
      <c r="B94" s="6"/>
      <c r="C94" s="26"/>
      <c r="D94" s="25" t="s">
        <v>4</v>
      </c>
      <c r="E94" s="27"/>
      <c r="F94" s="36" t="s">
        <v>26</v>
      </c>
      <c r="G94" s="6"/>
    </row>
    <row r="95" spans="2:7" ht="20.100000000000001" customHeight="1" x14ac:dyDescent="0.2">
      <c r="B95" s="6"/>
      <c r="C95" s="26"/>
      <c r="D95" s="25" t="s">
        <v>5</v>
      </c>
      <c r="E95" s="27"/>
      <c r="F95" s="41"/>
      <c r="G95" s="6"/>
    </row>
    <row r="96" spans="2:7" ht="20.100000000000001" customHeight="1" x14ac:dyDescent="0.2">
      <c r="B96" s="6"/>
      <c r="C96" s="26"/>
      <c r="D96" s="25" t="s">
        <v>7</v>
      </c>
      <c r="E96" s="27"/>
      <c r="F96" s="40"/>
      <c r="G96" s="6"/>
    </row>
    <row r="97" spans="2:7" ht="20.100000000000001" customHeight="1" x14ac:dyDescent="0.2">
      <c r="B97" s="6"/>
      <c r="C97" s="26"/>
      <c r="D97" s="25" t="s">
        <v>6</v>
      </c>
      <c r="E97" s="27"/>
      <c r="F97" s="41"/>
      <c r="G97" s="6"/>
    </row>
    <row r="98" spans="2:7" ht="3" customHeight="1" x14ac:dyDescent="0.2">
      <c r="B98" s="6"/>
      <c r="C98" s="3"/>
      <c r="D98" s="4"/>
      <c r="E98" s="44"/>
      <c r="F98" s="38"/>
      <c r="G98" s="6"/>
    </row>
    <row r="99" spans="2:7" x14ac:dyDescent="0.2">
      <c r="E99" s="47"/>
      <c r="F99" s="39"/>
    </row>
    <row r="100" spans="2:7" x14ac:dyDescent="0.2">
      <c r="E100" s="47"/>
      <c r="F100" s="39"/>
    </row>
    <row r="101" spans="2:7" ht="3" customHeight="1" x14ac:dyDescent="0.2">
      <c r="B101" s="6"/>
      <c r="C101" s="3"/>
      <c r="D101" s="4"/>
      <c r="E101" s="46"/>
      <c r="F101" s="38"/>
      <c r="G101" s="6"/>
    </row>
    <row r="102" spans="2:7" x14ac:dyDescent="0.2">
      <c r="B102" s="6"/>
      <c r="C102"/>
      <c r="D102" s="7" t="s">
        <v>8</v>
      </c>
      <c r="E102" s="47"/>
      <c r="F102" s="23">
        <f>AssessmentDate</f>
        <v>42117</v>
      </c>
      <c r="G102" s="6"/>
    </row>
    <row r="103" spans="2:7" ht="3" customHeight="1" x14ac:dyDescent="0.2">
      <c r="B103" s="6"/>
      <c r="C103" s="3"/>
      <c r="D103" s="4"/>
      <c r="E103" s="46"/>
      <c r="F103" s="38"/>
      <c r="G103" s="6"/>
    </row>
    <row r="104" spans="2:7" ht="99.95" customHeight="1" x14ac:dyDescent="0.2">
      <c r="B104" s="6"/>
      <c r="C104" s="24">
        <v>8</v>
      </c>
      <c r="D104" s="25" t="s">
        <v>66</v>
      </c>
      <c r="E104" s="43" t="str">
        <f>Leadership!CR1</f>
        <v/>
      </c>
      <c r="F104" s="35" t="str">
        <f>BD!C148</f>
        <v>8. To what extent has the organization strategically and successfully position itself to work well with private or public organizations that could impact our survival, growth and intended outcomes?</v>
      </c>
      <c r="G104" s="6"/>
    </row>
    <row r="105" spans="2:7" ht="65.099999999999994" customHeight="1" x14ac:dyDescent="0.2">
      <c r="B105" s="6"/>
      <c r="C105" s="26"/>
      <c r="D105" s="25" t="s">
        <v>31</v>
      </c>
      <c r="E105" s="27"/>
      <c r="F105" s="36" t="s">
        <v>9</v>
      </c>
      <c r="G105" s="6"/>
    </row>
    <row r="106" spans="2:7" ht="65.099999999999994" customHeight="1" x14ac:dyDescent="0.2">
      <c r="B106" s="6"/>
      <c r="C106" s="26"/>
      <c r="D106" s="25" t="s">
        <v>70</v>
      </c>
      <c r="E106" s="27"/>
      <c r="F106" s="36" t="s">
        <v>10</v>
      </c>
      <c r="G106" s="6"/>
    </row>
    <row r="107" spans="2:7" ht="80.099999999999994" customHeight="1" x14ac:dyDescent="0.2">
      <c r="B107" s="6"/>
      <c r="C107" s="26"/>
      <c r="D107" s="22" t="s">
        <v>3</v>
      </c>
      <c r="E107" s="27"/>
      <c r="F107" s="36" t="s">
        <v>11</v>
      </c>
      <c r="G107" s="6"/>
    </row>
    <row r="108" spans="2:7" ht="39.950000000000003" customHeight="1" x14ac:dyDescent="0.2">
      <c r="B108" s="6"/>
      <c r="C108" s="26"/>
      <c r="D108" s="25" t="s">
        <v>4</v>
      </c>
      <c r="E108" s="27"/>
      <c r="F108" s="36" t="s">
        <v>26</v>
      </c>
      <c r="G108" s="6"/>
    </row>
    <row r="109" spans="2:7" ht="20.100000000000001" customHeight="1" x14ac:dyDescent="0.2">
      <c r="B109" s="6"/>
      <c r="C109" s="26"/>
      <c r="D109" s="25" t="s">
        <v>5</v>
      </c>
      <c r="E109" s="27"/>
      <c r="F109" s="41"/>
      <c r="G109" s="6"/>
    </row>
    <row r="110" spans="2:7" ht="20.100000000000001" customHeight="1" x14ac:dyDescent="0.2">
      <c r="B110" s="6"/>
      <c r="C110" s="26"/>
      <c r="D110" s="25" t="s">
        <v>7</v>
      </c>
      <c r="E110" s="27"/>
      <c r="F110" s="40"/>
      <c r="G110" s="6"/>
    </row>
    <row r="111" spans="2:7" ht="20.100000000000001" customHeight="1" x14ac:dyDescent="0.2">
      <c r="B111" s="6"/>
      <c r="C111" s="26"/>
      <c r="D111" s="25" t="s">
        <v>6</v>
      </c>
      <c r="E111" s="27"/>
      <c r="F111" s="41"/>
      <c r="G111" s="6"/>
    </row>
    <row r="112" spans="2:7" ht="3" customHeight="1" x14ac:dyDescent="0.2">
      <c r="B112" s="6"/>
      <c r="C112" s="3"/>
      <c r="D112" s="4"/>
      <c r="E112" s="44"/>
      <c r="F112" s="38"/>
      <c r="G112" s="6"/>
    </row>
    <row r="113" spans="2:7" x14ac:dyDescent="0.2">
      <c r="E113" s="47"/>
      <c r="F113" s="39"/>
    </row>
    <row r="114" spans="2:7" x14ac:dyDescent="0.2">
      <c r="E114" s="47"/>
      <c r="F114" s="39"/>
    </row>
    <row r="115" spans="2:7" ht="3" customHeight="1" x14ac:dyDescent="0.2">
      <c r="B115" s="6"/>
      <c r="C115" s="3"/>
      <c r="D115" s="4"/>
      <c r="E115" s="46"/>
      <c r="F115" s="38"/>
      <c r="G115" s="6"/>
    </row>
    <row r="116" spans="2:7" x14ac:dyDescent="0.2">
      <c r="B116" s="6"/>
      <c r="C116"/>
      <c r="D116" s="7" t="s">
        <v>8</v>
      </c>
      <c r="E116" s="47"/>
      <c r="F116" s="23">
        <f>AssessmentDate</f>
        <v>42117</v>
      </c>
      <c r="G116" s="6"/>
    </row>
    <row r="117" spans="2:7" ht="3" customHeight="1" x14ac:dyDescent="0.2">
      <c r="B117" s="6"/>
      <c r="C117" s="3"/>
      <c r="D117" s="4"/>
      <c r="E117" s="46"/>
      <c r="F117" s="38"/>
      <c r="G117" s="6"/>
    </row>
    <row r="118" spans="2:7" ht="99.95" customHeight="1" x14ac:dyDescent="0.2">
      <c r="B118" s="6"/>
      <c r="C118" s="24">
        <v>9</v>
      </c>
      <c r="D118" s="25" t="s">
        <v>66</v>
      </c>
      <c r="E118" s="43" t="str">
        <f>Leadership!CU1</f>
        <v/>
      </c>
      <c r="F118" s="35" t="str">
        <f>BD!C149</f>
        <v>9. To what extent is our strategic plan aligned with key stakeholder, investor, customer/participant and community needs and requirements?</v>
      </c>
      <c r="G118" s="6"/>
    </row>
    <row r="119" spans="2:7" ht="65.099999999999994" customHeight="1" x14ac:dyDescent="0.2">
      <c r="B119" s="6"/>
      <c r="C119" s="26"/>
      <c r="D119" s="25" t="s">
        <v>31</v>
      </c>
      <c r="E119" s="27"/>
      <c r="F119" s="36" t="s">
        <v>9</v>
      </c>
      <c r="G119" s="6"/>
    </row>
    <row r="120" spans="2:7" ht="65.099999999999994" customHeight="1" x14ac:dyDescent="0.2">
      <c r="B120" s="6"/>
      <c r="C120" s="26"/>
      <c r="D120" s="25" t="s">
        <v>70</v>
      </c>
      <c r="E120" s="27"/>
      <c r="F120" s="36" t="s">
        <v>10</v>
      </c>
      <c r="G120" s="6"/>
    </row>
    <row r="121" spans="2:7" ht="80.099999999999994" customHeight="1" x14ac:dyDescent="0.2">
      <c r="B121" s="6"/>
      <c r="C121" s="26"/>
      <c r="D121" s="22" t="s">
        <v>3</v>
      </c>
      <c r="E121" s="27"/>
      <c r="F121" s="36" t="s">
        <v>11</v>
      </c>
      <c r="G121" s="6"/>
    </row>
    <row r="122" spans="2:7" ht="39.950000000000003" customHeight="1" x14ac:dyDescent="0.2">
      <c r="B122" s="6"/>
      <c r="C122" s="26"/>
      <c r="D122" s="25" t="s">
        <v>4</v>
      </c>
      <c r="E122" s="27"/>
      <c r="F122" s="36" t="s">
        <v>26</v>
      </c>
      <c r="G122" s="6"/>
    </row>
    <row r="123" spans="2:7" ht="20.100000000000001" customHeight="1" x14ac:dyDescent="0.2">
      <c r="B123" s="6"/>
      <c r="C123" s="26"/>
      <c r="D123" s="25" t="s">
        <v>5</v>
      </c>
      <c r="E123" s="27"/>
      <c r="F123" s="41"/>
      <c r="G123" s="6"/>
    </row>
    <row r="124" spans="2:7" ht="20.100000000000001" customHeight="1" x14ac:dyDescent="0.2">
      <c r="B124" s="6"/>
      <c r="C124" s="26"/>
      <c r="D124" s="25" t="s">
        <v>7</v>
      </c>
      <c r="E124" s="27"/>
      <c r="F124" s="40"/>
      <c r="G124" s="6"/>
    </row>
    <row r="125" spans="2:7" ht="20.100000000000001" customHeight="1" x14ac:dyDescent="0.2">
      <c r="B125" s="6"/>
      <c r="C125" s="26"/>
      <c r="D125" s="25" t="s">
        <v>6</v>
      </c>
      <c r="E125" s="27"/>
      <c r="F125" s="41"/>
      <c r="G125" s="6"/>
    </row>
    <row r="126" spans="2:7" ht="3" customHeight="1" x14ac:dyDescent="0.2">
      <c r="B126" s="6"/>
      <c r="C126" s="3"/>
      <c r="D126" s="4"/>
      <c r="E126" s="44"/>
      <c r="F126" s="38"/>
      <c r="G126" s="6"/>
    </row>
    <row r="127" spans="2:7" x14ac:dyDescent="0.2">
      <c r="E127" s="47"/>
      <c r="F127" s="39"/>
    </row>
    <row r="128" spans="2:7" x14ac:dyDescent="0.2">
      <c r="E128" s="47"/>
      <c r="F128" s="39"/>
    </row>
    <row r="129" spans="2:7" ht="3" customHeight="1" x14ac:dyDescent="0.2">
      <c r="B129" s="6"/>
      <c r="C129" s="3"/>
      <c r="D129" s="4"/>
      <c r="E129" s="46"/>
      <c r="F129" s="38"/>
      <c r="G129" s="6"/>
    </row>
    <row r="130" spans="2:7" x14ac:dyDescent="0.2">
      <c r="B130" s="6"/>
      <c r="C130"/>
      <c r="D130" s="7" t="s">
        <v>8</v>
      </c>
      <c r="E130" s="47"/>
      <c r="F130" s="23">
        <f>AssessmentDate</f>
        <v>42117</v>
      </c>
      <c r="G130" s="6"/>
    </row>
    <row r="131" spans="2:7" ht="3" customHeight="1" x14ac:dyDescent="0.2">
      <c r="B131" s="6"/>
      <c r="C131" s="3"/>
      <c r="D131" s="4"/>
      <c r="E131" s="46"/>
      <c r="F131" s="38"/>
      <c r="G131" s="6"/>
    </row>
    <row r="132" spans="2:7" ht="99.95" customHeight="1" x14ac:dyDescent="0.2">
      <c r="B132" s="6"/>
      <c r="C132" s="24">
        <v>10</v>
      </c>
      <c r="D132" s="25" t="s">
        <v>66</v>
      </c>
      <c r="E132" s="43" t="str">
        <f>Leadership!CX1</f>
        <v/>
      </c>
      <c r="F132" s="35" t="str">
        <f>BD!C150</f>
        <v>10. To what extent does the organization review monthly progress in driving all measures toward target values in our performance management system (PMS), and take timely and appropriate action to ensure accomplishment of our strategic goals and desired program outcomes and positive social impact?</v>
      </c>
      <c r="G132" s="6"/>
    </row>
    <row r="133" spans="2:7" ht="65.099999999999994" customHeight="1" x14ac:dyDescent="0.2">
      <c r="B133" s="6"/>
      <c r="C133" s="26"/>
      <c r="D133" s="25" t="s">
        <v>31</v>
      </c>
      <c r="E133" s="27"/>
      <c r="F133" s="36" t="s">
        <v>9</v>
      </c>
      <c r="G133" s="6"/>
    </row>
    <row r="134" spans="2:7" ht="65.099999999999994" customHeight="1" x14ac:dyDescent="0.2">
      <c r="B134" s="6"/>
      <c r="C134" s="26"/>
      <c r="D134" s="25" t="s">
        <v>70</v>
      </c>
      <c r="E134" s="27"/>
      <c r="F134" s="36" t="s">
        <v>10</v>
      </c>
      <c r="G134" s="6"/>
    </row>
    <row r="135" spans="2:7" ht="80.099999999999994" customHeight="1" x14ac:dyDescent="0.2">
      <c r="B135" s="6"/>
      <c r="C135" s="26"/>
      <c r="D135" s="22" t="s">
        <v>3</v>
      </c>
      <c r="E135" s="27"/>
      <c r="F135" s="36" t="s">
        <v>11</v>
      </c>
      <c r="G135" s="6"/>
    </row>
    <row r="136" spans="2:7" ht="39.950000000000003" customHeight="1" x14ac:dyDescent="0.2">
      <c r="B136" s="6"/>
      <c r="C136" s="26"/>
      <c r="D136" s="25" t="s">
        <v>4</v>
      </c>
      <c r="E136" s="27"/>
      <c r="F136" s="36" t="s">
        <v>26</v>
      </c>
      <c r="G136" s="6"/>
    </row>
    <row r="137" spans="2:7" ht="20.100000000000001" customHeight="1" x14ac:dyDescent="0.2">
      <c r="B137" s="6"/>
      <c r="C137" s="26"/>
      <c r="D137" s="25" t="s">
        <v>5</v>
      </c>
      <c r="E137" s="27"/>
      <c r="F137" s="41"/>
      <c r="G137" s="6"/>
    </row>
    <row r="138" spans="2:7" ht="20.100000000000001" customHeight="1" x14ac:dyDescent="0.2">
      <c r="B138" s="6"/>
      <c r="C138" s="26"/>
      <c r="D138" s="25" t="s">
        <v>7</v>
      </c>
      <c r="E138" s="27"/>
      <c r="F138" s="40"/>
      <c r="G138" s="6"/>
    </row>
    <row r="139" spans="2:7" ht="20.100000000000001" customHeight="1" x14ac:dyDescent="0.2">
      <c r="B139" s="6"/>
      <c r="C139" s="26"/>
      <c r="D139" s="25" t="s">
        <v>6</v>
      </c>
      <c r="E139" s="27"/>
      <c r="F139" s="41"/>
      <c r="G139" s="6"/>
    </row>
    <row r="140" spans="2:7" ht="3" customHeight="1" x14ac:dyDescent="0.2">
      <c r="B140" s="6"/>
      <c r="C140" s="3"/>
      <c r="D140" s="4"/>
      <c r="E140" s="44"/>
      <c r="F140" s="4"/>
      <c r="G140" s="6"/>
    </row>
  </sheetData>
  <sheetProtection password="A5A0" sheet="1"/>
  <phoneticPr fontId="0" type="noConversion"/>
  <conditionalFormatting sqref="E1">
    <cfRule type="cellIs" dxfId="11" priority="1" stopIfTrue="1" operator="between">
      <formula>4</formula>
      <formula>5</formula>
    </cfRule>
    <cfRule type="cellIs" dxfId="10" priority="2" stopIfTrue="1" operator="between">
      <formula>2</formula>
      <formula>3.9999999999</formula>
    </cfRule>
    <cfRule type="cellIs" dxfId="9" priority="3" stopIfTrue="1" operator="between">
      <formula>1</formula>
      <formula>1.9999999999</formula>
    </cfRule>
  </conditionalFormatting>
  <conditionalFormatting sqref="E6 E132 E20 E34 E48 E62 E76 E90 E118 E104">
    <cfRule type="cellIs" dxfId="8" priority="4" stopIfTrue="1" operator="between">
      <formula>4</formula>
      <formula>5</formula>
    </cfRule>
    <cfRule type="cellIs" dxfId="7" priority="5" stopIfTrue="1" operator="between">
      <formula>2</formula>
      <formula>3.9999999999</formula>
    </cfRule>
    <cfRule type="cellIs" dxfId="6" priority="6" stopIfTrue="1" operator="between">
      <formula>0.0000000001</formula>
      <formula>1.9999999999</formula>
    </cfRule>
  </conditionalFormatting>
  <dataValidations count="6">
    <dataValidation type="date" allowBlank="1" showInputMessage="1" showErrorMessage="1" errorTitle="Date Field" error="Input date; example: 15-Jan-06" promptTitle="Input Date (example: 15-Mar-06)" sqref="F125 F137 F139 F109 F95 F97 F81 F83 F67 F69 F53 F55 F39 F41 F25 F27 F11 F13 F123 F111" xr:uid="{00000000-0002-0000-1200-000000000000}">
      <formula1>38718</formula1>
      <formula2>44196</formula2>
    </dataValidation>
    <dataValidation type="decimal" allowBlank="1" showInputMessage="1" showErrorMessage="1" errorTitle="Percent Field (fraction of %)" error="Input as a fraction of percent (.25 = 25%)" promptTitle="Percent Field" sqref="F124 F138 F96 F82 F68 F54 F40 F26 F12 F110" xr:uid="{00000000-0002-0000-1200-000001000000}">
      <formula1>0</formula1>
      <formula2>1</formula2>
    </dataValidation>
    <dataValidation type="textLength" allowBlank="1" showInputMessage="1" showErrorMessage="1" error="Text entry too long to view or print (press Retry, not Cancel)" sqref="F133:F134 F7:F8 F119:F120 F105:F106 F91:F92 F77:F78 F63:F64 F49:F50 F35:F36 F21:F22" xr:uid="{00000000-0002-0000-1200-000002000000}">
      <formula1>0</formula1>
      <formula2>400</formula2>
    </dataValidation>
    <dataValidation type="textLength" allowBlank="1" showInputMessage="1" showErrorMessage="1" error="Text entry too long to view or print (press Retry, not Cancel)" sqref="F10 F136 F122 F108 F94 F80 F66 F52 F38 F24" xr:uid="{00000000-0002-0000-1200-000003000000}">
      <formula1>0</formula1>
      <formula2>240</formula2>
    </dataValidation>
    <dataValidation type="textLength" allowBlank="1" showInputMessage="1" showErrorMessage="1" error="Text entry too long to view or print (press Retry, not Cancel)" sqref="F9 F135 F121 F107 F93 F79 F65 F51 F37 F23" xr:uid="{00000000-0002-0000-1200-000004000000}">
      <formula1>0</formula1>
      <formula2>490</formula2>
    </dataValidation>
    <dataValidation type="decimal" allowBlank="1" showInputMessage="1" showErrorMessage="1" error="Please input a decimal between 1 and 5" sqref="E6 E132 E118 E90 E76 E62 E48 E34 E20 E104" xr:uid="{00000000-0002-0000-1200-000005000000}">
      <formula1>1</formula1>
      <formula2>5</formula2>
    </dataValidation>
  </dataValidations>
  <hyperlinks>
    <hyperlink ref="D141" location="top15" display="Go to top of this worksheet" xr:uid="{00000000-0004-0000-1200-000000000000}"/>
  </hyperlinks>
  <pageMargins left="0.13" right="0.47" top="1" bottom="1" header="0.5" footer="0.5"/>
  <pageSetup orientation="landscape" horizontalDpi="4294967293" verticalDpi="0" r:id="rId1"/>
  <headerFooter alignWithMargins="0">
    <oddHeader>&amp;F</oddHeader>
    <oddFooter>&amp;CCopyright (c) 2005 AfCI Inc. All Rights Reserved&amp;RPage &amp;P of &amp;N</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B1:G140"/>
  <sheetViews>
    <sheetView showGridLines="0" showRowColHeaders="0" zoomScaleNormal="100" workbookViewId="0">
      <pane xSplit="3" ySplit="1" topLeftCell="D2" activePane="bottomRight" state="frozen"/>
      <selection pane="topRight" activeCell="D1" sqref="D1"/>
      <selection pane="bottomLeft" activeCell="A2" sqref="A2"/>
      <selection pane="bottomRight" activeCell="F6" sqref="F6"/>
    </sheetView>
  </sheetViews>
  <sheetFormatPr defaultRowHeight="12.75" x14ac:dyDescent="0.2"/>
  <cols>
    <col min="1" max="1" width="2.7109375" customWidth="1"/>
    <col min="2" max="2" width="0.85546875" customWidth="1"/>
    <col min="3" max="3" width="4.42578125" style="1" customWidth="1"/>
    <col min="4" max="4" width="34.5703125" customWidth="1"/>
    <col min="5" max="5" width="6" style="2" customWidth="1"/>
    <col min="6" max="6" width="84.85546875" customWidth="1"/>
    <col min="7" max="7" width="0.85546875" customWidth="1"/>
    <col min="8" max="8" width="8.7109375" customWidth="1"/>
    <col min="9" max="9" width="3.42578125" customWidth="1"/>
    <col min="10" max="10" width="0.85546875" customWidth="1"/>
    <col min="11" max="11" width="10.7109375" customWidth="1"/>
    <col min="12" max="12" width="0.85546875" customWidth="1"/>
  </cols>
  <sheetData>
    <row r="1" spans="2:7" x14ac:dyDescent="0.2">
      <c r="C1"/>
      <c r="D1" t="s">
        <v>65</v>
      </c>
      <c r="E1" s="28" t="str">
        <f>IF(ISERROR(AVERAGE(E6,E20,E34,E48,E62,E76,E90,E104,E118,E132)),"",AVERAGE(E6,E20,E34,E48,E62,E76,E90,E104,E118,E132))</f>
        <v/>
      </c>
      <c r="F1" s="30" t="str">
        <f>Dashboard!AD13</f>
        <v>Leadership &amp; Social Impact</v>
      </c>
    </row>
    <row r="2" spans="2:7" x14ac:dyDescent="0.2">
      <c r="C2"/>
    </row>
    <row r="3" spans="2:7" ht="3" customHeight="1" x14ac:dyDescent="0.2">
      <c r="B3" s="6"/>
      <c r="C3" s="3"/>
      <c r="D3" s="4"/>
      <c r="E3" s="5"/>
      <c r="F3" s="4"/>
      <c r="G3" s="6"/>
    </row>
    <row r="4" spans="2:7" x14ac:dyDescent="0.2">
      <c r="B4" s="6"/>
      <c r="C4"/>
      <c r="D4" s="7" t="s">
        <v>8</v>
      </c>
      <c r="F4" s="23">
        <f>AssessmentDate</f>
        <v>42117</v>
      </c>
      <c r="G4" s="6"/>
    </row>
    <row r="5" spans="2:7" ht="3" customHeight="1" x14ac:dyDescent="0.2">
      <c r="B5" s="6"/>
      <c r="C5" s="3"/>
      <c r="D5" s="4"/>
      <c r="E5" s="5"/>
      <c r="F5" s="4"/>
      <c r="G5" s="6"/>
    </row>
    <row r="6" spans="2:7" ht="99.95" customHeight="1" x14ac:dyDescent="0.2">
      <c r="B6" s="6"/>
      <c r="C6" s="24">
        <v>1</v>
      </c>
      <c r="D6" s="25" t="s">
        <v>66</v>
      </c>
      <c r="E6" s="43" t="str">
        <f>Leadership!DA1</f>
        <v/>
      </c>
      <c r="F6" s="35" t="str">
        <f>BD!C151</f>
        <v>1. To what extent are organization board of directors and senior leaders guiding our organization toward successful accomplishment of our desired mission, and desired program outcomes and social impact?</v>
      </c>
      <c r="G6" s="6"/>
    </row>
    <row r="7" spans="2:7" ht="65.099999999999994" customHeight="1" x14ac:dyDescent="0.2">
      <c r="B7" s="6"/>
      <c r="C7" s="26"/>
      <c r="D7" s="25" t="s">
        <v>31</v>
      </c>
      <c r="E7" s="27"/>
      <c r="F7" s="36" t="s">
        <v>9</v>
      </c>
      <c r="G7" s="6"/>
    </row>
    <row r="8" spans="2:7" ht="65.099999999999994" customHeight="1" x14ac:dyDescent="0.2">
      <c r="B8" s="6"/>
      <c r="C8" s="26"/>
      <c r="D8" s="25" t="s">
        <v>70</v>
      </c>
      <c r="E8" s="27"/>
      <c r="F8" s="36" t="s">
        <v>10</v>
      </c>
      <c r="G8" s="6"/>
    </row>
    <row r="9" spans="2:7" ht="80.099999999999994" customHeight="1" x14ac:dyDescent="0.2">
      <c r="B9" s="6"/>
      <c r="C9" s="26"/>
      <c r="D9" s="22" t="s">
        <v>3</v>
      </c>
      <c r="E9" s="27"/>
      <c r="F9" s="36" t="s">
        <v>11</v>
      </c>
      <c r="G9" s="6"/>
    </row>
    <row r="10" spans="2:7" ht="39.950000000000003" customHeight="1" x14ac:dyDescent="0.2">
      <c r="B10" s="6"/>
      <c r="C10" s="26"/>
      <c r="D10" s="25" t="s">
        <v>4</v>
      </c>
      <c r="E10" s="27"/>
      <c r="F10" s="36" t="s">
        <v>26</v>
      </c>
      <c r="G10" s="6"/>
    </row>
    <row r="11" spans="2:7" ht="20.100000000000001" customHeight="1" x14ac:dyDescent="0.2">
      <c r="B11" s="6"/>
      <c r="C11" s="26"/>
      <c r="D11" s="25" t="s">
        <v>5</v>
      </c>
      <c r="E11" s="27"/>
      <c r="F11" s="41"/>
      <c r="G11" s="6"/>
    </row>
    <row r="12" spans="2:7" ht="20.100000000000001" customHeight="1" x14ac:dyDescent="0.2">
      <c r="B12" s="6"/>
      <c r="C12" s="26"/>
      <c r="D12" s="25" t="s">
        <v>7</v>
      </c>
      <c r="E12" s="27"/>
      <c r="F12" s="40"/>
      <c r="G12" s="6"/>
    </row>
    <row r="13" spans="2:7" ht="20.100000000000001" customHeight="1" x14ac:dyDescent="0.2">
      <c r="B13" s="6"/>
      <c r="C13" s="26"/>
      <c r="D13" s="25" t="s">
        <v>6</v>
      </c>
      <c r="E13" s="27"/>
      <c r="F13" s="41"/>
      <c r="G13" s="6"/>
    </row>
    <row r="14" spans="2:7" ht="3" customHeight="1" x14ac:dyDescent="0.2">
      <c r="B14" s="6"/>
      <c r="C14" s="3"/>
      <c r="D14" s="4"/>
      <c r="E14" s="44"/>
      <c r="F14" s="38"/>
      <c r="G14" s="6"/>
    </row>
    <row r="15" spans="2:7" x14ac:dyDescent="0.2">
      <c r="D15" s="7"/>
      <c r="E15" s="45"/>
      <c r="F15" s="39"/>
    </row>
    <row r="16" spans="2:7" x14ac:dyDescent="0.2">
      <c r="D16" s="7"/>
      <c r="E16" s="45"/>
      <c r="F16" s="39"/>
    </row>
    <row r="17" spans="2:7" ht="3" customHeight="1" x14ac:dyDescent="0.2">
      <c r="B17" s="6"/>
      <c r="C17" s="3"/>
      <c r="D17" s="4"/>
      <c r="E17" s="46"/>
      <c r="F17" s="38"/>
      <c r="G17" s="6"/>
    </row>
    <row r="18" spans="2:7" x14ac:dyDescent="0.2">
      <c r="B18" s="6"/>
      <c r="C18"/>
      <c r="D18" s="7" t="s">
        <v>8</v>
      </c>
      <c r="E18" s="47"/>
      <c r="F18" s="23">
        <f>AssessmentDate</f>
        <v>42117</v>
      </c>
      <c r="G18" s="6"/>
    </row>
    <row r="19" spans="2:7" ht="3" customHeight="1" x14ac:dyDescent="0.2">
      <c r="B19" s="6"/>
      <c r="C19" s="3"/>
      <c r="D19" s="4"/>
      <c r="E19" s="46"/>
      <c r="F19" s="38"/>
      <c r="G19" s="6"/>
    </row>
    <row r="20" spans="2:7" ht="99.95" customHeight="1" x14ac:dyDescent="0.2">
      <c r="B20" s="6"/>
      <c r="C20" s="24">
        <v>2</v>
      </c>
      <c r="D20" s="25" t="s">
        <v>66</v>
      </c>
      <c r="E20" s="43" t="str">
        <f>Leadership!DD1</f>
        <v/>
      </c>
      <c r="F20" s="35" t="str">
        <f>BD!C152</f>
        <v>2. To what extent do our leaders successfully analyze, communicate and implement key decisions and alternatives that help achieve our mission, vision, strategic goals and desired program outcomes and social impact?</v>
      </c>
      <c r="G20" s="6"/>
    </row>
    <row r="21" spans="2:7" ht="65.099999999999994" customHeight="1" x14ac:dyDescent="0.2">
      <c r="B21" s="6"/>
      <c r="C21" s="26"/>
      <c r="D21" s="25" t="s">
        <v>31</v>
      </c>
      <c r="E21" s="27"/>
      <c r="F21" s="36" t="s">
        <v>9</v>
      </c>
      <c r="G21" s="6"/>
    </row>
    <row r="22" spans="2:7" ht="65.099999999999994" customHeight="1" x14ac:dyDescent="0.2">
      <c r="B22" s="6"/>
      <c r="C22" s="26"/>
      <c r="D22" s="25" t="s">
        <v>70</v>
      </c>
      <c r="E22" s="27"/>
      <c r="F22" s="36" t="s">
        <v>10</v>
      </c>
      <c r="G22" s="6"/>
    </row>
    <row r="23" spans="2:7" ht="80.099999999999994" customHeight="1" x14ac:dyDescent="0.2">
      <c r="B23" s="6"/>
      <c r="C23" s="26"/>
      <c r="D23" s="22" t="s">
        <v>3</v>
      </c>
      <c r="E23" s="27"/>
      <c r="F23" s="36" t="s">
        <v>11</v>
      </c>
      <c r="G23" s="6"/>
    </row>
    <row r="24" spans="2:7" ht="39.950000000000003" customHeight="1" x14ac:dyDescent="0.2">
      <c r="B24" s="6"/>
      <c r="C24" s="26"/>
      <c r="D24" s="25" t="s">
        <v>4</v>
      </c>
      <c r="E24" s="27"/>
      <c r="F24" s="36" t="s">
        <v>26</v>
      </c>
      <c r="G24" s="6"/>
    </row>
    <row r="25" spans="2:7" ht="20.100000000000001" customHeight="1" x14ac:dyDescent="0.2">
      <c r="B25" s="6"/>
      <c r="C25" s="26"/>
      <c r="D25" s="25" t="s">
        <v>5</v>
      </c>
      <c r="E25" s="27"/>
      <c r="F25" s="41"/>
      <c r="G25" s="6"/>
    </row>
    <row r="26" spans="2:7" ht="20.100000000000001" customHeight="1" x14ac:dyDescent="0.2">
      <c r="B26" s="6"/>
      <c r="C26" s="26"/>
      <c r="D26" s="25" t="s">
        <v>7</v>
      </c>
      <c r="E26" s="27"/>
      <c r="F26" s="40"/>
      <c r="G26" s="6"/>
    </row>
    <row r="27" spans="2:7" ht="20.100000000000001" customHeight="1" x14ac:dyDescent="0.2">
      <c r="B27" s="6"/>
      <c r="C27" s="26"/>
      <c r="D27" s="25" t="s">
        <v>6</v>
      </c>
      <c r="E27" s="27"/>
      <c r="F27" s="41"/>
      <c r="G27" s="6"/>
    </row>
    <row r="28" spans="2:7" ht="3" customHeight="1" x14ac:dyDescent="0.2">
      <c r="B28" s="6"/>
      <c r="C28" s="3"/>
      <c r="D28" s="4"/>
      <c r="E28" s="44"/>
      <c r="F28" s="38"/>
      <c r="G28" s="6"/>
    </row>
    <row r="29" spans="2:7" x14ac:dyDescent="0.2">
      <c r="E29" s="47"/>
      <c r="F29" s="39"/>
    </row>
    <row r="30" spans="2:7" x14ac:dyDescent="0.2">
      <c r="E30" s="47"/>
      <c r="F30" s="39"/>
    </row>
    <row r="31" spans="2:7" ht="3" customHeight="1" x14ac:dyDescent="0.2">
      <c r="B31" s="6"/>
      <c r="C31" s="3"/>
      <c r="D31" s="4"/>
      <c r="E31" s="46"/>
      <c r="F31" s="38"/>
      <c r="G31" s="6"/>
    </row>
    <row r="32" spans="2:7" x14ac:dyDescent="0.2">
      <c r="B32" s="6"/>
      <c r="C32"/>
      <c r="D32" s="7" t="s">
        <v>8</v>
      </c>
      <c r="E32" s="47"/>
      <c r="F32" s="23">
        <f>AssessmentDate</f>
        <v>42117</v>
      </c>
      <c r="G32" s="6"/>
    </row>
    <row r="33" spans="2:7" ht="3" customHeight="1" x14ac:dyDescent="0.2">
      <c r="B33" s="6"/>
      <c r="C33" s="3"/>
      <c r="D33" s="4"/>
      <c r="E33" s="46"/>
      <c r="F33" s="38"/>
      <c r="G33" s="6"/>
    </row>
    <row r="34" spans="2:7" ht="99.95" customHeight="1" x14ac:dyDescent="0.2">
      <c r="B34" s="6"/>
      <c r="C34" s="24">
        <v>3</v>
      </c>
      <c r="D34" s="25" t="s">
        <v>66</v>
      </c>
      <c r="E34" s="43" t="str">
        <f>Leadership!DG1</f>
        <v/>
      </c>
      <c r="F34" s="35" t="str">
        <f>BD!C153</f>
        <v>3. To what extent do our leaders successfully govern our organization and personally promote an organizational environment that fosters legal, ethical and moral behavior?</v>
      </c>
      <c r="G34" s="6"/>
    </row>
    <row r="35" spans="2:7" ht="65.099999999999994" customHeight="1" x14ac:dyDescent="0.2">
      <c r="B35" s="6"/>
      <c r="C35" s="26"/>
      <c r="D35" s="25" t="s">
        <v>31</v>
      </c>
      <c r="E35" s="27"/>
      <c r="F35" s="36" t="s">
        <v>9</v>
      </c>
      <c r="G35" s="6"/>
    </row>
    <row r="36" spans="2:7" ht="65.099999999999994" customHeight="1" x14ac:dyDescent="0.2">
      <c r="B36" s="6"/>
      <c r="C36" s="26"/>
      <c r="D36" s="25" t="s">
        <v>70</v>
      </c>
      <c r="E36" s="27"/>
      <c r="F36" s="36" t="s">
        <v>10</v>
      </c>
      <c r="G36" s="6"/>
    </row>
    <row r="37" spans="2:7" ht="80.099999999999994" customHeight="1" x14ac:dyDescent="0.2">
      <c r="B37" s="6"/>
      <c r="C37" s="26"/>
      <c r="D37" s="22" t="s">
        <v>3</v>
      </c>
      <c r="E37" s="27"/>
      <c r="F37" s="36" t="s">
        <v>11</v>
      </c>
      <c r="G37" s="6"/>
    </row>
    <row r="38" spans="2:7" ht="39.950000000000003" customHeight="1" x14ac:dyDescent="0.2">
      <c r="B38" s="6"/>
      <c r="C38" s="26"/>
      <c r="D38" s="25" t="s">
        <v>4</v>
      </c>
      <c r="E38" s="27"/>
      <c r="F38" s="36" t="s">
        <v>26</v>
      </c>
      <c r="G38" s="6"/>
    </row>
    <row r="39" spans="2:7" ht="20.100000000000001" customHeight="1" x14ac:dyDescent="0.2">
      <c r="B39" s="6"/>
      <c r="C39" s="26"/>
      <c r="D39" s="25" t="s">
        <v>5</v>
      </c>
      <c r="E39" s="27"/>
      <c r="F39" s="41"/>
      <c r="G39" s="6"/>
    </row>
    <row r="40" spans="2:7" ht="20.100000000000001" customHeight="1" x14ac:dyDescent="0.2">
      <c r="B40" s="6"/>
      <c r="C40" s="26"/>
      <c r="D40" s="25" t="s">
        <v>7</v>
      </c>
      <c r="E40" s="27"/>
      <c r="F40" s="40"/>
      <c r="G40" s="6"/>
    </row>
    <row r="41" spans="2:7" ht="20.100000000000001" customHeight="1" x14ac:dyDescent="0.2">
      <c r="B41" s="6"/>
      <c r="C41" s="26"/>
      <c r="D41" s="25" t="s">
        <v>6</v>
      </c>
      <c r="E41" s="27"/>
      <c r="F41" s="41"/>
      <c r="G41" s="6"/>
    </row>
    <row r="42" spans="2:7" ht="3" customHeight="1" x14ac:dyDescent="0.2">
      <c r="B42" s="6"/>
      <c r="C42" s="3"/>
      <c r="D42" s="4"/>
      <c r="E42" s="44"/>
      <c r="F42" s="38"/>
      <c r="G42" s="6"/>
    </row>
    <row r="43" spans="2:7" x14ac:dyDescent="0.2">
      <c r="E43" s="47"/>
      <c r="F43" s="39"/>
    </row>
    <row r="44" spans="2:7" x14ac:dyDescent="0.2">
      <c r="E44" s="47"/>
      <c r="F44" s="39"/>
    </row>
    <row r="45" spans="2:7" ht="3" customHeight="1" x14ac:dyDescent="0.2">
      <c r="B45" s="6"/>
      <c r="C45" s="3"/>
      <c r="D45" s="4"/>
      <c r="E45" s="46"/>
      <c r="F45" s="38"/>
      <c r="G45" s="6"/>
    </row>
    <row r="46" spans="2:7" x14ac:dyDescent="0.2">
      <c r="B46" s="6"/>
      <c r="C46"/>
      <c r="D46" s="7" t="s">
        <v>8</v>
      </c>
      <c r="E46" s="47"/>
      <c r="F46" s="23">
        <f>AssessmentDate</f>
        <v>42117</v>
      </c>
      <c r="G46" s="6"/>
    </row>
    <row r="47" spans="2:7" ht="3" customHeight="1" x14ac:dyDescent="0.2">
      <c r="B47" s="6"/>
      <c r="C47" s="3"/>
      <c r="D47" s="4"/>
      <c r="E47" s="46"/>
      <c r="F47" s="38"/>
      <c r="G47" s="6"/>
    </row>
    <row r="48" spans="2:7" ht="99.95" customHeight="1" x14ac:dyDescent="0.2">
      <c r="B48" s="6"/>
      <c r="C48" s="24">
        <v>4</v>
      </c>
      <c r="D48" s="25" t="s">
        <v>66</v>
      </c>
      <c r="E48" s="43" t="str">
        <f>Leadership!DJ1</f>
        <v/>
      </c>
      <c r="F48" s="35" t="str">
        <f>BD!C154</f>
        <v>4. To what extent do our leaders exhibit legal and ethical behavior, fiscal accountability, and transparency of policies and actions, in all internal and external transactions?</v>
      </c>
      <c r="G48" s="6"/>
    </row>
    <row r="49" spans="2:7" ht="65.099999999999994" customHeight="1" x14ac:dyDescent="0.2">
      <c r="B49" s="6"/>
      <c r="C49" s="26"/>
      <c r="D49" s="25" t="s">
        <v>31</v>
      </c>
      <c r="E49" s="27"/>
      <c r="F49" s="36" t="s">
        <v>9</v>
      </c>
      <c r="G49" s="6"/>
    </row>
    <row r="50" spans="2:7" ht="65.099999999999994" customHeight="1" x14ac:dyDescent="0.2">
      <c r="B50" s="6"/>
      <c r="C50" s="26"/>
      <c r="D50" s="25" t="s">
        <v>70</v>
      </c>
      <c r="E50" s="27"/>
      <c r="F50" s="36" t="s">
        <v>10</v>
      </c>
      <c r="G50" s="6"/>
    </row>
    <row r="51" spans="2:7" ht="80.099999999999994" customHeight="1" x14ac:dyDescent="0.2">
      <c r="B51" s="6"/>
      <c r="C51" s="26"/>
      <c r="D51" s="22" t="s">
        <v>3</v>
      </c>
      <c r="E51" s="27"/>
      <c r="F51" s="36" t="s">
        <v>11</v>
      </c>
      <c r="G51" s="6"/>
    </row>
    <row r="52" spans="2:7" ht="39.950000000000003" customHeight="1" x14ac:dyDescent="0.2">
      <c r="B52" s="6"/>
      <c r="C52" s="26"/>
      <c r="D52" s="25" t="s">
        <v>4</v>
      </c>
      <c r="E52" s="27"/>
      <c r="F52" s="36" t="s">
        <v>26</v>
      </c>
      <c r="G52" s="6"/>
    </row>
    <row r="53" spans="2:7" ht="20.100000000000001" customHeight="1" x14ac:dyDescent="0.2">
      <c r="B53" s="6"/>
      <c r="C53" s="26"/>
      <c r="D53" s="25" t="s">
        <v>5</v>
      </c>
      <c r="E53" s="27"/>
      <c r="F53" s="41"/>
      <c r="G53" s="6"/>
    </row>
    <row r="54" spans="2:7" ht="20.100000000000001" customHeight="1" x14ac:dyDescent="0.2">
      <c r="B54" s="6"/>
      <c r="C54" s="26"/>
      <c r="D54" s="25" t="s">
        <v>7</v>
      </c>
      <c r="E54" s="27"/>
      <c r="F54" s="40"/>
      <c r="G54" s="6"/>
    </row>
    <row r="55" spans="2:7" ht="20.100000000000001" customHeight="1" x14ac:dyDescent="0.2">
      <c r="B55" s="6"/>
      <c r="C55" s="26"/>
      <c r="D55" s="25" t="s">
        <v>6</v>
      </c>
      <c r="E55" s="27"/>
      <c r="F55" s="41"/>
      <c r="G55" s="6"/>
    </row>
    <row r="56" spans="2:7" ht="3" customHeight="1" x14ac:dyDescent="0.2">
      <c r="B56" s="6"/>
      <c r="C56" s="3"/>
      <c r="D56" s="4"/>
      <c r="E56" s="44"/>
      <c r="F56" s="38"/>
      <c r="G56" s="6"/>
    </row>
    <row r="57" spans="2:7" x14ac:dyDescent="0.2">
      <c r="E57" s="47"/>
      <c r="F57" s="39"/>
    </row>
    <row r="58" spans="2:7" x14ac:dyDescent="0.2">
      <c r="E58" s="47"/>
      <c r="F58" s="39"/>
    </row>
    <row r="59" spans="2:7" ht="3" customHeight="1" x14ac:dyDescent="0.2">
      <c r="B59" s="6"/>
      <c r="C59" s="3"/>
      <c r="D59" s="4"/>
      <c r="E59" s="46"/>
      <c r="F59" s="38"/>
      <c r="G59" s="6"/>
    </row>
    <row r="60" spans="2:7" x14ac:dyDescent="0.2">
      <c r="B60" s="6"/>
      <c r="C60"/>
      <c r="D60" s="7" t="s">
        <v>8</v>
      </c>
      <c r="E60" s="47"/>
      <c r="F60" s="23">
        <f>AssessmentDate</f>
        <v>42117</v>
      </c>
      <c r="G60" s="6"/>
    </row>
    <row r="61" spans="2:7" ht="3" customHeight="1" x14ac:dyDescent="0.2">
      <c r="B61" s="6"/>
      <c r="C61" s="3"/>
      <c r="D61" s="4"/>
      <c r="E61" s="46"/>
      <c r="F61" s="38"/>
      <c r="G61" s="6"/>
    </row>
    <row r="62" spans="2:7" ht="99.95" customHeight="1" x14ac:dyDescent="0.2">
      <c r="B62" s="6"/>
      <c r="C62" s="24">
        <v>5</v>
      </c>
      <c r="D62" s="25" t="s">
        <v>66</v>
      </c>
      <c r="E62" s="43" t="str">
        <f>Leadership!DM1</f>
        <v/>
      </c>
      <c r="F62" s="35" t="str">
        <f>BD!C155</f>
        <v>5. To what extent do our leaders fulfill our social responsibilities and support our plan for and support our communities within the regions we serve, operate in or impact?</v>
      </c>
      <c r="G62" s="6"/>
    </row>
    <row r="63" spans="2:7" ht="65.099999999999994" customHeight="1" x14ac:dyDescent="0.2">
      <c r="B63" s="6"/>
      <c r="C63" s="26"/>
      <c r="D63" s="25" t="s">
        <v>31</v>
      </c>
      <c r="E63" s="27"/>
      <c r="F63" s="36" t="s">
        <v>9</v>
      </c>
      <c r="G63" s="6"/>
    </row>
    <row r="64" spans="2:7" ht="65.099999999999994" customHeight="1" x14ac:dyDescent="0.2">
      <c r="B64" s="6"/>
      <c r="C64" s="26"/>
      <c r="D64" s="25" t="s">
        <v>70</v>
      </c>
      <c r="E64" s="27"/>
      <c r="F64" s="36" t="s">
        <v>10</v>
      </c>
      <c r="G64" s="6"/>
    </row>
    <row r="65" spans="2:7" ht="80.099999999999994" customHeight="1" x14ac:dyDescent="0.2">
      <c r="B65" s="6"/>
      <c r="C65" s="26"/>
      <c r="D65" s="22" t="s">
        <v>3</v>
      </c>
      <c r="E65" s="27"/>
      <c r="F65" s="36" t="s">
        <v>11</v>
      </c>
      <c r="G65" s="6"/>
    </row>
    <row r="66" spans="2:7" ht="39.950000000000003" customHeight="1" x14ac:dyDescent="0.2">
      <c r="B66" s="6"/>
      <c r="C66" s="26"/>
      <c r="D66" s="25" t="s">
        <v>4</v>
      </c>
      <c r="E66" s="27"/>
      <c r="F66" s="36" t="s">
        <v>26</v>
      </c>
      <c r="G66" s="6"/>
    </row>
    <row r="67" spans="2:7" ht="20.100000000000001" customHeight="1" x14ac:dyDescent="0.2">
      <c r="B67" s="6"/>
      <c r="C67" s="26"/>
      <c r="D67" s="25" t="s">
        <v>5</v>
      </c>
      <c r="E67" s="27"/>
      <c r="F67" s="41"/>
      <c r="G67" s="6"/>
    </row>
    <row r="68" spans="2:7" ht="20.100000000000001" customHeight="1" x14ac:dyDescent="0.2">
      <c r="B68" s="6"/>
      <c r="C68" s="26"/>
      <c r="D68" s="25" t="s">
        <v>7</v>
      </c>
      <c r="E68" s="27"/>
      <c r="F68" s="40"/>
      <c r="G68" s="6"/>
    </row>
    <row r="69" spans="2:7" ht="20.100000000000001" customHeight="1" x14ac:dyDescent="0.2">
      <c r="B69" s="6"/>
      <c r="C69" s="26"/>
      <c r="D69" s="25" t="s">
        <v>6</v>
      </c>
      <c r="E69" s="27"/>
      <c r="F69" s="41"/>
      <c r="G69" s="6"/>
    </row>
    <row r="70" spans="2:7" ht="3" customHeight="1" x14ac:dyDescent="0.2">
      <c r="B70" s="6"/>
      <c r="C70" s="3"/>
      <c r="D70" s="4"/>
      <c r="E70" s="44"/>
      <c r="F70" s="38"/>
      <c r="G70" s="6"/>
    </row>
    <row r="71" spans="2:7" x14ac:dyDescent="0.2">
      <c r="E71" s="47"/>
      <c r="F71" s="39"/>
    </row>
    <row r="72" spans="2:7" x14ac:dyDescent="0.2">
      <c r="E72" s="47"/>
      <c r="F72" s="39"/>
    </row>
    <row r="73" spans="2:7" ht="3" customHeight="1" x14ac:dyDescent="0.2">
      <c r="B73" s="6"/>
      <c r="C73" s="3"/>
      <c r="D73" s="4"/>
      <c r="E73" s="46"/>
      <c r="F73" s="38"/>
      <c r="G73" s="6"/>
    </row>
    <row r="74" spans="2:7" x14ac:dyDescent="0.2">
      <c r="B74" s="6"/>
      <c r="C74"/>
      <c r="D74" s="7" t="s">
        <v>8</v>
      </c>
      <c r="E74" s="47"/>
      <c r="F74" s="23">
        <f>AssessmentDate</f>
        <v>42117</v>
      </c>
      <c r="G74" s="6"/>
    </row>
    <row r="75" spans="2:7" ht="3" customHeight="1" x14ac:dyDescent="0.2">
      <c r="B75" s="6"/>
      <c r="C75" s="3"/>
      <c r="D75" s="4"/>
      <c r="E75" s="46">
        <v>5</v>
      </c>
      <c r="F75" s="38"/>
      <c r="G75" s="6"/>
    </row>
    <row r="76" spans="2:7" ht="99.95" customHeight="1" x14ac:dyDescent="0.2">
      <c r="B76" s="6"/>
      <c r="C76" s="24">
        <v>6</v>
      </c>
      <c r="D76" s="25" t="s">
        <v>66</v>
      </c>
      <c r="E76" s="43" t="str">
        <f>Leadership!DP1</f>
        <v/>
      </c>
      <c r="F76" s="35" t="str">
        <f>BD!C156</f>
        <v>6. To what extent do our leaders encourage and reward innovation, agility and high performance work that helps us drive the measures in our performance management system toward the targets we set for these measures?</v>
      </c>
      <c r="G76" s="6"/>
    </row>
    <row r="77" spans="2:7" ht="65.099999999999994" customHeight="1" x14ac:dyDescent="0.2">
      <c r="B77" s="6"/>
      <c r="C77" s="26"/>
      <c r="D77" s="25" t="s">
        <v>31</v>
      </c>
      <c r="E77" s="27"/>
      <c r="F77" s="36" t="s">
        <v>9</v>
      </c>
      <c r="G77" s="6"/>
    </row>
    <row r="78" spans="2:7" ht="65.099999999999994" customHeight="1" x14ac:dyDescent="0.2">
      <c r="B78" s="6"/>
      <c r="C78" s="26"/>
      <c r="D78" s="25" t="s">
        <v>70</v>
      </c>
      <c r="E78" s="27"/>
      <c r="F78" s="36" t="s">
        <v>10</v>
      </c>
      <c r="G78" s="6"/>
    </row>
    <row r="79" spans="2:7" ht="80.099999999999994" customHeight="1" x14ac:dyDescent="0.2">
      <c r="B79" s="6"/>
      <c r="C79" s="26"/>
      <c r="D79" s="22" t="s">
        <v>3</v>
      </c>
      <c r="E79" s="27"/>
      <c r="F79" s="36" t="s">
        <v>11</v>
      </c>
      <c r="G79" s="6"/>
    </row>
    <row r="80" spans="2:7" ht="39.950000000000003" customHeight="1" x14ac:dyDescent="0.2">
      <c r="B80" s="6"/>
      <c r="C80" s="26"/>
      <c r="D80" s="25" t="s">
        <v>4</v>
      </c>
      <c r="E80" s="27"/>
      <c r="F80" s="36" t="s">
        <v>26</v>
      </c>
      <c r="G80" s="6"/>
    </row>
    <row r="81" spans="2:7" ht="20.100000000000001" customHeight="1" x14ac:dyDescent="0.2">
      <c r="B81" s="6"/>
      <c r="C81" s="26"/>
      <c r="D81" s="25" t="s">
        <v>5</v>
      </c>
      <c r="E81" s="27"/>
      <c r="F81" s="41"/>
      <c r="G81" s="6"/>
    </row>
    <row r="82" spans="2:7" ht="20.100000000000001" customHeight="1" x14ac:dyDescent="0.2">
      <c r="B82" s="6"/>
      <c r="C82" s="26"/>
      <c r="D82" s="25" t="s">
        <v>7</v>
      </c>
      <c r="E82" s="27"/>
      <c r="F82" s="40"/>
      <c r="G82" s="6"/>
    </row>
    <row r="83" spans="2:7" ht="20.100000000000001" customHeight="1" x14ac:dyDescent="0.2">
      <c r="B83" s="6"/>
      <c r="C83" s="26"/>
      <c r="D83" s="25" t="s">
        <v>6</v>
      </c>
      <c r="E83" s="27"/>
      <c r="F83" s="41"/>
      <c r="G83" s="6"/>
    </row>
    <row r="84" spans="2:7" ht="3" customHeight="1" x14ac:dyDescent="0.2">
      <c r="B84" s="6"/>
      <c r="C84" s="3"/>
      <c r="D84" s="4"/>
      <c r="E84" s="44"/>
      <c r="F84" s="38"/>
      <c r="G84" s="6"/>
    </row>
    <row r="85" spans="2:7" x14ac:dyDescent="0.2">
      <c r="E85" s="47"/>
      <c r="F85" s="39"/>
    </row>
    <row r="86" spans="2:7" x14ac:dyDescent="0.2">
      <c r="E86" s="47"/>
      <c r="F86" s="39"/>
    </row>
    <row r="87" spans="2:7" ht="3" customHeight="1" x14ac:dyDescent="0.2">
      <c r="B87" s="6"/>
      <c r="C87" s="3"/>
      <c r="D87" s="4"/>
      <c r="E87" s="46"/>
      <c r="F87" s="38"/>
      <c r="G87" s="6"/>
    </row>
    <row r="88" spans="2:7" x14ac:dyDescent="0.2">
      <c r="B88" s="6"/>
      <c r="C88"/>
      <c r="D88" s="7" t="s">
        <v>8</v>
      </c>
      <c r="E88" s="47"/>
      <c r="F88" s="23">
        <f>AssessmentDate</f>
        <v>42117</v>
      </c>
      <c r="G88" s="6"/>
    </row>
    <row r="89" spans="2:7" ht="3" customHeight="1" x14ac:dyDescent="0.2">
      <c r="B89" s="6"/>
      <c r="C89" s="3"/>
      <c r="D89" s="4"/>
      <c r="E89" s="46"/>
      <c r="F89" s="38"/>
      <c r="G89" s="6"/>
    </row>
    <row r="90" spans="2:7" ht="99.95" customHeight="1" x14ac:dyDescent="0.2">
      <c r="B90" s="6"/>
      <c r="C90" s="24">
        <v>7</v>
      </c>
      <c r="D90" s="25" t="s">
        <v>66</v>
      </c>
      <c r="E90" s="43" t="str">
        <f>Leadership!DS1</f>
        <v/>
      </c>
      <c r="F90" s="35" t="str">
        <f>BD!C157</f>
        <v>7. To what extent is the organization safe from downsizing or other adverse impacts of our operations, programs or services on the organizations, key stakeholders (investors, funders, donors, grantmakers, foundations, etc.), participants (customers or end users) and communities we serve?</v>
      </c>
      <c r="G90" s="6"/>
    </row>
    <row r="91" spans="2:7" ht="65.099999999999994" customHeight="1" x14ac:dyDescent="0.2">
      <c r="B91" s="6"/>
      <c r="C91" s="26"/>
      <c r="D91" s="25" t="s">
        <v>31</v>
      </c>
      <c r="E91" s="27"/>
      <c r="F91" s="36" t="s">
        <v>9</v>
      </c>
      <c r="G91" s="6"/>
    </row>
    <row r="92" spans="2:7" ht="65.099999999999994" customHeight="1" x14ac:dyDescent="0.2">
      <c r="B92" s="6"/>
      <c r="C92" s="26"/>
      <c r="D92" s="25" t="s">
        <v>70</v>
      </c>
      <c r="E92" s="27"/>
      <c r="F92" s="36" t="s">
        <v>10</v>
      </c>
      <c r="G92" s="6"/>
    </row>
    <row r="93" spans="2:7" ht="80.099999999999994" customHeight="1" x14ac:dyDescent="0.2">
      <c r="B93" s="6"/>
      <c r="C93" s="26"/>
      <c r="D93" s="22" t="s">
        <v>3</v>
      </c>
      <c r="E93" s="27"/>
      <c r="F93" s="36" t="s">
        <v>11</v>
      </c>
      <c r="G93" s="6"/>
    </row>
    <row r="94" spans="2:7" ht="39.950000000000003" customHeight="1" x14ac:dyDescent="0.2">
      <c r="B94" s="6"/>
      <c r="C94" s="26"/>
      <c r="D94" s="25" t="s">
        <v>4</v>
      </c>
      <c r="E94" s="27"/>
      <c r="F94" s="36" t="s">
        <v>26</v>
      </c>
      <c r="G94" s="6"/>
    </row>
    <row r="95" spans="2:7" ht="20.100000000000001" customHeight="1" x14ac:dyDescent="0.2">
      <c r="B95" s="6"/>
      <c r="C95" s="26"/>
      <c r="D95" s="25" t="s">
        <v>5</v>
      </c>
      <c r="E95" s="27"/>
      <c r="F95" s="41"/>
      <c r="G95" s="6"/>
    </row>
    <row r="96" spans="2:7" ht="20.100000000000001" customHeight="1" x14ac:dyDescent="0.2">
      <c r="B96" s="6"/>
      <c r="C96" s="26"/>
      <c r="D96" s="25" t="s">
        <v>7</v>
      </c>
      <c r="E96" s="27"/>
      <c r="F96" s="40"/>
      <c r="G96" s="6"/>
    </row>
    <row r="97" spans="2:7" ht="20.100000000000001" customHeight="1" x14ac:dyDescent="0.2">
      <c r="B97" s="6"/>
      <c r="C97" s="26"/>
      <c r="D97" s="25" t="s">
        <v>6</v>
      </c>
      <c r="E97" s="27"/>
      <c r="F97" s="41"/>
      <c r="G97" s="6"/>
    </row>
    <row r="98" spans="2:7" ht="3" customHeight="1" x14ac:dyDescent="0.2">
      <c r="B98" s="6"/>
      <c r="C98" s="3"/>
      <c r="D98" s="4"/>
      <c r="E98" s="44"/>
      <c r="F98" s="38"/>
      <c r="G98" s="6"/>
    </row>
    <row r="99" spans="2:7" x14ac:dyDescent="0.2">
      <c r="E99" s="47"/>
      <c r="F99" s="39"/>
    </row>
    <row r="100" spans="2:7" x14ac:dyDescent="0.2">
      <c r="E100" s="47"/>
      <c r="F100" s="39"/>
    </row>
    <row r="101" spans="2:7" ht="3" customHeight="1" x14ac:dyDescent="0.2">
      <c r="B101" s="6"/>
      <c r="C101" s="3"/>
      <c r="D101" s="4"/>
      <c r="E101" s="46"/>
      <c r="F101" s="38"/>
      <c r="G101" s="6"/>
    </row>
    <row r="102" spans="2:7" x14ac:dyDescent="0.2">
      <c r="B102" s="6"/>
      <c r="C102"/>
      <c r="D102" s="7" t="s">
        <v>8</v>
      </c>
      <c r="E102" s="47"/>
      <c r="F102" s="23">
        <f>AssessmentDate</f>
        <v>42117</v>
      </c>
      <c r="G102" s="6"/>
    </row>
    <row r="103" spans="2:7" ht="3" customHeight="1" x14ac:dyDescent="0.2">
      <c r="B103" s="6"/>
      <c r="C103" s="3"/>
      <c r="D103" s="4"/>
      <c r="E103" s="46"/>
      <c r="F103" s="38"/>
      <c r="G103" s="6"/>
    </row>
    <row r="104" spans="2:7" ht="99.95" customHeight="1" x14ac:dyDescent="0.2">
      <c r="B104" s="6"/>
      <c r="C104" s="24">
        <v>8</v>
      </c>
      <c r="D104" s="25" t="s">
        <v>66</v>
      </c>
      <c r="E104" s="43" t="str">
        <f>Leadership!DV1</f>
        <v/>
      </c>
      <c r="F104" s="35" t="str">
        <f>BD!C158</f>
        <v>8. To what extent is the organization receiving nationally or locally-recognized awards or recognition for its outstanding performance and contributions to our participants (customers or end users), and the communities and regions we impact?</v>
      </c>
      <c r="G104" s="6"/>
    </row>
    <row r="105" spans="2:7" ht="65.099999999999994" customHeight="1" x14ac:dyDescent="0.2">
      <c r="B105" s="6"/>
      <c r="C105" s="26"/>
      <c r="D105" s="25" t="s">
        <v>31</v>
      </c>
      <c r="E105" s="27"/>
      <c r="F105" s="36" t="s">
        <v>9</v>
      </c>
      <c r="G105" s="6"/>
    </row>
    <row r="106" spans="2:7" ht="65.099999999999994" customHeight="1" x14ac:dyDescent="0.2">
      <c r="B106" s="6"/>
      <c r="C106" s="26"/>
      <c r="D106" s="25" t="s">
        <v>70</v>
      </c>
      <c r="E106" s="27"/>
      <c r="F106" s="36" t="s">
        <v>10</v>
      </c>
      <c r="G106" s="6"/>
    </row>
    <row r="107" spans="2:7" ht="80.099999999999994" customHeight="1" x14ac:dyDescent="0.2">
      <c r="B107" s="6"/>
      <c r="C107" s="26"/>
      <c r="D107" s="22" t="s">
        <v>3</v>
      </c>
      <c r="E107" s="27"/>
      <c r="F107" s="36" t="s">
        <v>11</v>
      </c>
      <c r="G107" s="6"/>
    </row>
    <row r="108" spans="2:7" ht="39.950000000000003" customHeight="1" x14ac:dyDescent="0.2">
      <c r="B108" s="6"/>
      <c r="C108" s="26"/>
      <c r="D108" s="25" t="s">
        <v>4</v>
      </c>
      <c r="E108" s="27"/>
      <c r="F108" s="36" t="s">
        <v>26</v>
      </c>
      <c r="G108" s="6"/>
    </row>
    <row r="109" spans="2:7" ht="20.100000000000001" customHeight="1" x14ac:dyDescent="0.2">
      <c r="B109" s="6"/>
      <c r="C109" s="26"/>
      <c r="D109" s="25" t="s">
        <v>5</v>
      </c>
      <c r="E109" s="27"/>
      <c r="F109" s="41"/>
      <c r="G109" s="6"/>
    </row>
    <row r="110" spans="2:7" ht="20.100000000000001" customHeight="1" x14ac:dyDescent="0.2">
      <c r="B110" s="6"/>
      <c r="C110" s="26"/>
      <c r="D110" s="25" t="s">
        <v>7</v>
      </c>
      <c r="E110" s="27"/>
      <c r="F110" s="40"/>
      <c r="G110" s="6"/>
    </row>
    <row r="111" spans="2:7" ht="20.100000000000001" customHeight="1" x14ac:dyDescent="0.2">
      <c r="B111" s="6"/>
      <c r="C111" s="26"/>
      <c r="D111" s="25" t="s">
        <v>6</v>
      </c>
      <c r="E111" s="27"/>
      <c r="F111" s="41"/>
      <c r="G111" s="6"/>
    </row>
    <row r="112" spans="2:7" ht="3" customHeight="1" x14ac:dyDescent="0.2">
      <c r="B112" s="6"/>
      <c r="C112" s="3"/>
      <c r="D112" s="4"/>
      <c r="E112" s="44"/>
      <c r="F112" s="38"/>
      <c r="G112" s="6"/>
    </row>
    <row r="113" spans="2:7" x14ac:dyDescent="0.2">
      <c r="E113" s="47"/>
      <c r="F113" s="39"/>
    </row>
    <row r="114" spans="2:7" x14ac:dyDescent="0.2">
      <c r="E114" s="47"/>
      <c r="F114" s="39"/>
    </row>
    <row r="115" spans="2:7" ht="3" customHeight="1" x14ac:dyDescent="0.2">
      <c r="B115" s="6"/>
      <c r="C115" s="3"/>
      <c r="D115" s="4"/>
      <c r="E115" s="46"/>
      <c r="F115" s="38"/>
      <c r="G115" s="6"/>
    </row>
    <row r="116" spans="2:7" x14ac:dyDescent="0.2">
      <c r="B116" s="6"/>
      <c r="C116"/>
      <c r="D116" s="7" t="s">
        <v>8</v>
      </c>
      <c r="E116" s="47"/>
      <c r="F116" s="23">
        <f>AssessmentDate</f>
        <v>42117</v>
      </c>
      <c r="G116" s="6"/>
    </row>
    <row r="117" spans="2:7" ht="3" customHeight="1" x14ac:dyDescent="0.2">
      <c r="B117" s="6"/>
      <c r="C117" s="3"/>
      <c r="D117" s="4"/>
      <c r="E117" s="46"/>
      <c r="F117" s="38"/>
      <c r="G117" s="6"/>
    </row>
    <row r="118" spans="2:7" ht="99.95" customHeight="1" x14ac:dyDescent="0.2">
      <c r="B118" s="6"/>
      <c r="C118" s="24">
        <v>9</v>
      </c>
      <c r="D118" s="25" t="s">
        <v>66</v>
      </c>
      <c r="E118" s="43" t="str">
        <f>Leadership!DY1</f>
        <v/>
      </c>
      <c r="F118" s="35" t="str">
        <f>BD!C159</f>
        <v>9. To what extent are the organization's board of directors and senior leaders fully and actively committed to long-term operations, sustainability and continued accomplishment of our mission, desired program outcomes and social impact?</v>
      </c>
      <c r="G118" s="6"/>
    </row>
    <row r="119" spans="2:7" ht="65.099999999999994" customHeight="1" x14ac:dyDescent="0.2">
      <c r="B119" s="6"/>
      <c r="C119" s="26"/>
      <c r="D119" s="25" t="s">
        <v>31</v>
      </c>
      <c r="E119" s="27"/>
      <c r="F119" s="36" t="s">
        <v>9</v>
      </c>
      <c r="G119" s="6"/>
    </row>
    <row r="120" spans="2:7" ht="65.099999999999994" customHeight="1" x14ac:dyDescent="0.2">
      <c r="B120" s="6"/>
      <c r="C120" s="26"/>
      <c r="D120" s="25" t="s">
        <v>70</v>
      </c>
      <c r="E120" s="27"/>
      <c r="F120" s="36" t="s">
        <v>10</v>
      </c>
      <c r="G120" s="6"/>
    </row>
    <row r="121" spans="2:7" ht="80.099999999999994" customHeight="1" x14ac:dyDescent="0.2">
      <c r="B121" s="6"/>
      <c r="C121" s="26"/>
      <c r="D121" s="22" t="s">
        <v>3</v>
      </c>
      <c r="E121" s="27"/>
      <c r="F121" s="36" t="s">
        <v>11</v>
      </c>
      <c r="G121" s="6"/>
    </row>
    <row r="122" spans="2:7" ht="39.950000000000003" customHeight="1" x14ac:dyDescent="0.2">
      <c r="B122" s="6"/>
      <c r="C122" s="26"/>
      <c r="D122" s="25" t="s">
        <v>4</v>
      </c>
      <c r="E122" s="27"/>
      <c r="F122" s="36" t="s">
        <v>26</v>
      </c>
      <c r="G122" s="6"/>
    </row>
    <row r="123" spans="2:7" ht="20.100000000000001" customHeight="1" x14ac:dyDescent="0.2">
      <c r="B123" s="6"/>
      <c r="C123" s="26"/>
      <c r="D123" s="25" t="s">
        <v>5</v>
      </c>
      <c r="E123" s="27"/>
      <c r="F123" s="41"/>
      <c r="G123" s="6"/>
    </row>
    <row r="124" spans="2:7" ht="20.100000000000001" customHeight="1" x14ac:dyDescent="0.2">
      <c r="B124" s="6"/>
      <c r="C124" s="26"/>
      <c r="D124" s="25" t="s">
        <v>7</v>
      </c>
      <c r="E124" s="27"/>
      <c r="F124" s="40"/>
      <c r="G124" s="6"/>
    </row>
    <row r="125" spans="2:7" ht="20.100000000000001" customHeight="1" x14ac:dyDescent="0.2">
      <c r="B125" s="6"/>
      <c r="C125" s="26"/>
      <c r="D125" s="25" t="s">
        <v>6</v>
      </c>
      <c r="E125" s="27"/>
      <c r="F125" s="41"/>
      <c r="G125" s="6"/>
    </row>
    <row r="126" spans="2:7" ht="3" customHeight="1" x14ac:dyDescent="0.2">
      <c r="B126" s="6"/>
      <c r="C126" s="3"/>
      <c r="D126" s="4"/>
      <c r="E126" s="44"/>
      <c r="F126" s="38"/>
      <c r="G126" s="6"/>
    </row>
    <row r="127" spans="2:7" x14ac:dyDescent="0.2">
      <c r="E127" s="47"/>
      <c r="F127" s="39"/>
    </row>
    <row r="128" spans="2:7" x14ac:dyDescent="0.2">
      <c r="E128" s="47"/>
      <c r="F128" s="39"/>
    </row>
    <row r="129" spans="2:7" ht="3" customHeight="1" x14ac:dyDescent="0.2">
      <c r="B129" s="6"/>
      <c r="C129" s="3"/>
      <c r="D129" s="4"/>
      <c r="E129" s="46"/>
      <c r="F129" s="38"/>
      <c r="G129" s="6"/>
    </row>
    <row r="130" spans="2:7" x14ac:dyDescent="0.2">
      <c r="B130" s="6"/>
      <c r="C130"/>
      <c r="D130" s="7" t="s">
        <v>8</v>
      </c>
      <c r="E130" s="47"/>
      <c r="F130" s="23">
        <f>AssessmentDate</f>
        <v>42117</v>
      </c>
      <c r="G130" s="6"/>
    </row>
    <row r="131" spans="2:7" ht="3" customHeight="1" x14ac:dyDescent="0.2">
      <c r="B131" s="6"/>
      <c r="C131" s="3"/>
      <c r="D131" s="4"/>
      <c r="E131" s="46"/>
      <c r="F131" s="38"/>
      <c r="G131" s="6"/>
    </row>
    <row r="132" spans="2:7" ht="99.95" customHeight="1" x14ac:dyDescent="0.2">
      <c r="B132" s="6"/>
      <c r="C132" s="24">
        <v>10</v>
      </c>
      <c r="D132" s="25" t="s">
        <v>66</v>
      </c>
      <c r="E132" s="43" t="str">
        <f>Leadership!EB1</f>
        <v/>
      </c>
      <c r="F132" s="35" t="str">
        <f>BD!C160</f>
        <v>10. To what extent are our senior leaders maximizing the value of the organization to our key stakeholders (investors, funders, donors, grantmakers, foundations, etc.), participants (customers or end users), owners, workforce (employees and/or volunteers), partners, key suppliers and the communities impacted?</v>
      </c>
      <c r="G132" s="6"/>
    </row>
    <row r="133" spans="2:7" ht="65.099999999999994" customHeight="1" x14ac:dyDescent="0.2">
      <c r="B133" s="6"/>
      <c r="C133" s="26"/>
      <c r="D133" s="25" t="s">
        <v>31</v>
      </c>
      <c r="E133" s="27"/>
      <c r="F133" s="36" t="s">
        <v>9</v>
      </c>
      <c r="G133" s="6"/>
    </row>
    <row r="134" spans="2:7" ht="65.099999999999994" customHeight="1" x14ac:dyDescent="0.2">
      <c r="B134" s="6"/>
      <c r="C134" s="26"/>
      <c r="D134" s="25" t="s">
        <v>70</v>
      </c>
      <c r="E134" s="27"/>
      <c r="F134" s="36" t="s">
        <v>10</v>
      </c>
      <c r="G134" s="6"/>
    </row>
    <row r="135" spans="2:7" ht="80.099999999999994" customHeight="1" x14ac:dyDescent="0.2">
      <c r="B135" s="6"/>
      <c r="C135" s="26"/>
      <c r="D135" s="22" t="s">
        <v>3</v>
      </c>
      <c r="E135" s="27"/>
      <c r="F135" s="36" t="s">
        <v>11</v>
      </c>
      <c r="G135" s="6"/>
    </row>
    <row r="136" spans="2:7" ht="39.950000000000003" customHeight="1" x14ac:dyDescent="0.2">
      <c r="B136" s="6"/>
      <c r="C136" s="26"/>
      <c r="D136" s="25" t="s">
        <v>4</v>
      </c>
      <c r="E136" s="27"/>
      <c r="F136" s="36" t="s">
        <v>26</v>
      </c>
      <c r="G136" s="6"/>
    </row>
    <row r="137" spans="2:7" ht="20.100000000000001" customHeight="1" x14ac:dyDescent="0.2">
      <c r="B137" s="6"/>
      <c r="C137" s="26"/>
      <c r="D137" s="25" t="s">
        <v>5</v>
      </c>
      <c r="E137" s="27"/>
      <c r="F137" s="41"/>
      <c r="G137" s="6"/>
    </row>
    <row r="138" spans="2:7" ht="20.100000000000001" customHeight="1" x14ac:dyDescent="0.2">
      <c r="B138" s="6"/>
      <c r="C138" s="26"/>
      <c r="D138" s="25" t="s">
        <v>7</v>
      </c>
      <c r="E138" s="27"/>
      <c r="F138" s="40"/>
      <c r="G138" s="6"/>
    </row>
    <row r="139" spans="2:7" ht="20.100000000000001" customHeight="1" x14ac:dyDescent="0.2">
      <c r="B139" s="6"/>
      <c r="C139" s="26"/>
      <c r="D139" s="25" t="s">
        <v>6</v>
      </c>
      <c r="E139" s="27"/>
      <c r="F139" s="41"/>
      <c r="G139" s="6"/>
    </row>
    <row r="140" spans="2:7" ht="3" customHeight="1" x14ac:dyDescent="0.2">
      <c r="B140" s="6"/>
      <c r="C140" s="3"/>
      <c r="D140" s="4"/>
      <c r="E140" s="44"/>
      <c r="F140" s="4"/>
      <c r="G140" s="6"/>
    </row>
  </sheetData>
  <sheetProtection password="A5A0" sheet="1"/>
  <phoneticPr fontId="0" type="noConversion"/>
  <conditionalFormatting sqref="E1">
    <cfRule type="cellIs" dxfId="5" priority="1" stopIfTrue="1" operator="between">
      <formula>4</formula>
      <formula>5</formula>
    </cfRule>
    <cfRule type="cellIs" dxfId="4" priority="2" stopIfTrue="1" operator="between">
      <formula>2</formula>
      <formula>3.9999999999</formula>
    </cfRule>
    <cfRule type="cellIs" dxfId="3" priority="3" stopIfTrue="1" operator="between">
      <formula>1</formula>
      <formula>1.9999999999</formula>
    </cfRule>
  </conditionalFormatting>
  <conditionalFormatting sqref="E6 E118 E20 E34 E48 E62 E76 E90 E104 E132">
    <cfRule type="cellIs" dxfId="2" priority="4" stopIfTrue="1" operator="between">
      <formula>4</formula>
      <formula>5</formula>
    </cfRule>
    <cfRule type="cellIs" dxfId="1" priority="5" stopIfTrue="1" operator="between">
      <formula>2</formula>
      <formula>3.9999999999</formula>
    </cfRule>
    <cfRule type="cellIs" dxfId="0" priority="6" stopIfTrue="1" operator="between">
      <formula>0.0000000001</formula>
      <formula>1.9999999999</formula>
    </cfRule>
  </conditionalFormatting>
  <dataValidations disablePrompts="1" count="6">
    <dataValidation type="date" allowBlank="1" showInputMessage="1" showErrorMessage="1" errorTitle="Date Field" error="Input date; example: 15-Jan-06" promptTitle="Input Date (example: 15-Mar-06)" sqref="F97 F137 F139 F109 F95 F81 F67 F53 F39 F25 F11 F83 F69 F55 F41 F27 F13 F111 F123 F125" xr:uid="{00000000-0002-0000-1300-000000000000}">
      <formula1>38718</formula1>
      <formula2>44196</formula2>
    </dataValidation>
    <dataValidation type="decimal" allowBlank="1" showInputMessage="1" showErrorMessage="1" errorTitle="Percent Field (fraction of %)" error="Input as a fraction of percent (.25 = 25%)" promptTitle="Percent Field" sqref="F124 F138 F96 F82 F68 F54 F40 F26 F12 F110" xr:uid="{00000000-0002-0000-1300-000001000000}">
      <formula1>0</formula1>
      <formula2>1</formula2>
    </dataValidation>
    <dataValidation type="textLength" allowBlank="1" showInputMessage="1" showErrorMessage="1" error="Text entry too long to view or print (press Retry, not Cancel)" sqref="F133:F134 F7:F8 F119:F120 F105:F106 F91:F92 F77:F78 F63:F64 F49:F50 F35:F36 F21:F22" xr:uid="{00000000-0002-0000-1300-000002000000}">
      <formula1>0</formula1>
      <formula2>400</formula2>
    </dataValidation>
    <dataValidation type="textLength" allowBlank="1" showInputMessage="1" showErrorMessage="1" error="Text entry too long to view or print (press Retry, not Cancel)" sqref="F10 F136 F122 F108 F94 F80 F66 F52 F38 F24" xr:uid="{00000000-0002-0000-1300-000003000000}">
      <formula1>0</formula1>
      <formula2>240</formula2>
    </dataValidation>
    <dataValidation type="textLength" allowBlank="1" showInputMessage="1" showErrorMessage="1" error="Text entry too long to view or print (press Retry, not Cancel)" sqref="F9 F135 F121 F107 F93 F79 F65 F51 F37 F23" xr:uid="{00000000-0002-0000-1300-000004000000}">
      <formula1>0</formula1>
      <formula2>490</formula2>
    </dataValidation>
    <dataValidation type="decimal" allowBlank="1" showInputMessage="1" showErrorMessage="1" error="Please input a decimal between 1 and 5" sqref="E6 E118 E104 E90 E76 E62 E48 E34 E20 E132" xr:uid="{00000000-0002-0000-1300-000005000000}">
      <formula1>1</formula1>
      <formula2>5</formula2>
    </dataValidation>
  </dataValidations>
  <hyperlinks>
    <hyperlink ref="D141" location="top16" display="Go to top of this worksheet" xr:uid="{00000000-0004-0000-1300-000000000000}"/>
  </hyperlinks>
  <pageMargins left="0.13" right="0.47" top="1" bottom="1" header="0.5" footer="0.5"/>
  <pageSetup orientation="landscape" horizontalDpi="4294967293" verticalDpi="0" r:id="rId1"/>
  <headerFooter alignWithMargins="0">
    <oddHeader>&amp;F</oddHeader>
    <oddFooter>&amp;CCopyright (c) 2005 AfCI Inc. All Rights Reserved&amp;RPage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504"/>
  <sheetViews>
    <sheetView workbookViewId="0">
      <selection activeCell="A38" sqref="A38"/>
    </sheetView>
  </sheetViews>
  <sheetFormatPr defaultRowHeight="12.75" x14ac:dyDescent="0.2"/>
  <cols>
    <col min="1" max="1" width="3.7109375" style="1" customWidth="1"/>
    <col min="2" max="2" width="35.28515625" customWidth="1"/>
    <col min="3" max="3" width="27.140625" customWidth="1"/>
    <col min="4" max="4" width="35.7109375" customWidth="1"/>
  </cols>
  <sheetData>
    <row r="1" spans="1:8" s="45" customFormat="1" ht="30.75" customHeight="1" x14ac:dyDescent="0.2">
      <c r="A1" s="110"/>
      <c r="B1" s="95" t="s">
        <v>49</v>
      </c>
      <c r="C1" s="96" t="s">
        <v>50</v>
      </c>
      <c r="D1" s="97"/>
      <c r="E1" s="98"/>
      <c r="F1" s="98"/>
      <c r="G1" s="98"/>
      <c r="H1" s="99"/>
    </row>
    <row r="2" spans="1:8" s="45" customFormat="1" x14ac:dyDescent="0.2">
      <c r="A2" s="110"/>
      <c r="B2" s="100" t="s">
        <v>51</v>
      </c>
      <c r="C2" s="101"/>
      <c r="D2" s="102"/>
      <c r="E2" s="102"/>
      <c r="F2" s="102"/>
      <c r="G2" s="102"/>
      <c r="H2" s="103"/>
    </row>
    <row r="3" spans="1:8" s="45" customFormat="1" ht="30.75" customHeight="1" x14ac:dyDescent="0.2">
      <c r="A3" s="110"/>
      <c r="B3" s="133"/>
      <c r="C3" s="104"/>
      <c r="D3" s="103"/>
      <c r="E3" s="105" t="s">
        <v>52</v>
      </c>
      <c r="F3" s="105" t="s">
        <v>53</v>
      </c>
      <c r="G3" s="105" t="s">
        <v>61</v>
      </c>
      <c r="H3" s="105" t="s">
        <v>62</v>
      </c>
    </row>
    <row r="4" spans="1:8" s="45" customFormat="1" ht="30" customHeight="1" x14ac:dyDescent="0.2">
      <c r="A4" s="110"/>
      <c r="B4" s="106" t="s">
        <v>54</v>
      </c>
      <c r="C4" s="107" t="s">
        <v>55</v>
      </c>
      <c r="D4" s="108" t="s">
        <v>38</v>
      </c>
      <c r="E4" s="109" t="s">
        <v>56</v>
      </c>
      <c r="F4" s="109" t="s">
        <v>57</v>
      </c>
      <c r="G4" s="109" t="s">
        <v>58</v>
      </c>
      <c r="H4" s="109" t="s">
        <v>63</v>
      </c>
    </row>
    <row r="5" spans="1:8" x14ac:dyDescent="0.2">
      <c r="A5" s="94">
        <v>1</v>
      </c>
      <c r="B5" s="92" t="s">
        <v>85</v>
      </c>
      <c r="C5" s="54"/>
      <c r="D5" s="54"/>
      <c r="E5" s="55" t="s">
        <v>59</v>
      </c>
      <c r="F5" s="55"/>
      <c r="G5" s="55"/>
      <c r="H5" s="55"/>
    </row>
    <row r="6" spans="1:8" x14ac:dyDescent="0.2">
      <c r="A6" s="94">
        <f>A5+1</f>
        <v>2</v>
      </c>
      <c r="B6" s="92" t="s">
        <v>82</v>
      </c>
      <c r="C6" s="54"/>
      <c r="D6" s="54"/>
      <c r="E6" s="55" t="s">
        <v>60</v>
      </c>
      <c r="F6" s="55"/>
      <c r="G6" s="55"/>
      <c r="H6" s="55"/>
    </row>
    <row r="7" spans="1:8" x14ac:dyDescent="0.2">
      <c r="A7" s="94">
        <f t="shared" ref="A7:A70" si="0">A6+1</f>
        <v>3</v>
      </c>
      <c r="B7" s="92" t="s">
        <v>83</v>
      </c>
      <c r="C7" s="54"/>
      <c r="D7" s="54"/>
      <c r="E7" s="55" t="s">
        <v>60</v>
      </c>
      <c r="F7" s="55"/>
      <c r="G7" s="55"/>
      <c r="H7" s="55"/>
    </row>
    <row r="8" spans="1:8" x14ac:dyDescent="0.2">
      <c r="A8" s="94">
        <f t="shared" si="0"/>
        <v>4</v>
      </c>
      <c r="B8" s="92" t="s">
        <v>84</v>
      </c>
      <c r="C8" s="54"/>
      <c r="D8" s="54"/>
      <c r="E8" s="93" t="s">
        <v>60</v>
      </c>
      <c r="F8" s="55"/>
      <c r="G8" s="55"/>
      <c r="H8" s="55"/>
    </row>
    <row r="9" spans="1:8" x14ac:dyDescent="0.2">
      <c r="A9" s="94">
        <f t="shared" si="0"/>
        <v>5</v>
      </c>
      <c r="B9" s="92" t="s">
        <v>86</v>
      </c>
      <c r="C9" s="54"/>
      <c r="D9" s="54"/>
      <c r="E9" s="93" t="s">
        <v>60</v>
      </c>
      <c r="F9" s="55"/>
      <c r="G9" s="55"/>
      <c r="H9" s="55"/>
    </row>
    <row r="10" spans="1:8" x14ac:dyDescent="0.2">
      <c r="A10" s="94">
        <f t="shared" si="0"/>
        <v>6</v>
      </c>
      <c r="B10" s="92" t="s">
        <v>128</v>
      </c>
      <c r="C10" s="54"/>
      <c r="D10" s="54"/>
      <c r="E10" s="93" t="s">
        <v>60</v>
      </c>
      <c r="F10" s="55"/>
      <c r="G10" s="55"/>
      <c r="H10" s="55"/>
    </row>
    <row r="11" spans="1:8" x14ac:dyDescent="0.2">
      <c r="A11" s="94">
        <f t="shared" si="0"/>
        <v>7</v>
      </c>
      <c r="B11" s="92" t="s">
        <v>87</v>
      </c>
      <c r="C11" s="54"/>
      <c r="D11" s="54"/>
      <c r="E11" s="55"/>
      <c r="F11" s="55" t="s">
        <v>59</v>
      </c>
      <c r="G11" s="55"/>
      <c r="H11" s="55"/>
    </row>
    <row r="12" spans="1:8" x14ac:dyDescent="0.2">
      <c r="A12" s="94">
        <f t="shared" si="0"/>
        <v>8</v>
      </c>
      <c r="B12" s="92" t="s">
        <v>111</v>
      </c>
      <c r="C12" s="54"/>
      <c r="D12" s="54"/>
      <c r="E12" s="55"/>
      <c r="F12" s="93" t="s">
        <v>60</v>
      </c>
      <c r="G12" s="55"/>
      <c r="H12" s="55"/>
    </row>
    <row r="13" spans="1:8" x14ac:dyDescent="0.2">
      <c r="A13" s="94">
        <f t="shared" si="0"/>
        <v>9</v>
      </c>
      <c r="B13" s="92" t="s">
        <v>88</v>
      </c>
      <c r="C13" s="54"/>
      <c r="D13" s="54"/>
      <c r="E13" s="55"/>
      <c r="F13" s="93" t="s">
        <v>60</v>
      </c>
      <c r="G13" s="55"/>
      <c r="H13" s="55"/>
    </row>
    <row r="14" spans="1:8" x14ac:dyDescent="0.2">
      <c r="A14" s="94">
        <f t="shared" si="0"/>
        <v>10</v>
      </c>
      <c r="B14" s="92" t="s">
        <v>89</v>
      </c>
      <c r="C14" s="54"/>
      <c r="D14" s="54"/>
      <c r="E14" s="55"/>
      <c r="F14" s="93" t="s">
        <v>60</v>
      </c>
      <c r="G14" s="93" t="s">
        <v>68</v>
      </c>
      <c r="H14" s="55"/>
    </row>
    <row r="15" spans="1:8" x14ac:dyDescent="0.2">
      <c r="A15" s="94">
        <f t="shared" si="0"/>
        <v>11</v>
      </c>
      <c r="B15" s="92" t="s">
        <v>90</v>
      </c>
      <c r="C15" s="54"/>
      <c r="D15" s="54"/>
      <c r="E15" s="55"/>
      <c r="F15" s="93" t="s">
        <v>68</v>
      </c>
      <c r="G15" s="55" t="s">
        <v>59</v>
      </c>
      <c r="H15" s="55"/>
    </row>
    <row r="16" spans="1:8" x14ac:dyDescent="0.2">
      <c r="A16" s="94">
        <f t="shared" si="0"/>
        <v>12</v>
      </c>
      <c r="B16" s="92" t="s">
        <v>91</v>
      </c>
      <c r="C16" s="54"/>
      <c r="D16" s="54"/>
      <c r="E16" s="55"/>
      <c r="F16" s="55"/>
      <c r="G16" s="93" t="s">
        <v>60</v>
      </c>
      <c r="H16" s="55"/>
    </row>
    <row r="17" spans="1:8" x14ac:dyDescent="0.2">
      <c r="A17" s="94">
        <f t="shared" si="0"/>
        <v>13</v>
      </c>
      <c r="B17" s="92" t="s">
        <v>92</v>
      </c>
      <c r="C17" s="54"/>
      <c r="D17" s="54"/>
      <c r="E17" s="55"/>
      <c r="F17" s="55"/>
      <c r="G17" s="93" t="s">
        <v>60</v>
      </c>
      <c r="H17" s="55"/>
    </row>
    <row r="18" spans="1:8" x14ac:dyDescent="0.2">
      <c r="A18" s="94">
        <f t="shared" si="0"/>
        <v>14</v>
      </c>
      <c r="B18" s="92" t="s">
        <v>93</v>
      </c>
      <c r="C18" s="54"/>
      <c r="D18" s="54"/>
      <c r="E18" s="55"/>
      <c r="F18" s="55"/>
      <c r="G18" s="93" t="s">
        <v>60</v>
      </c>
      <c r="H18" s="55"/>
    </row>
    <row r="19" spans="1:8" x14ac:dyDescent="0.2">
      <c r="A19" s="94">
        <f t="shared" si="0"/>
        <v>15</v>
      </c>
      <c r="B19" s="92" t="s">
        <v>94</v>
      </c>
      <c r="C19" s="54"/>
      <c r="D19" s="54"/>
      <c r="E19" s="55"/>
      <c r="F19" s="55"/>
      <c r="G19" s="93" t="s">
        <v>60</v>
      </c>
      <c r="H19" s="55"/>
    </row>
    <row r="20" spans="1:8" x14ac:dyDescent="0.2">
      <c r="A20" s="94">
        <f t="shared" si="0"/>
        <v>16</v>
      </c>
      <c r="B20" s="92" t="s">
        <v>95</v>
      </c>
      <c r="C20" s="54"/>
      <c r="D20" s="54"/>
      <c r="E20" s="55"/>
      <c r="F20" s="55"/>
      <c r="G20" s="93" t="s">
        <v>60</v>
      </c>
      <c r="H20" s="55"/>
    </row>
    <row r="21" spans="1:8" x14ac:dyDescent="0.2">
      <c r="A21" s="94">
        <f t="shared" si="0"/>
        <v>17</v>
      </c>
      <c r="B21" s="92" t="s">
        <v>104</v>
      </c>
      <c r="C21" s="54"/>
      <c r="D21" s="54"/>
      <c r="E21" s="55"/>
      <c r="F21" s="55"/>
      <c r="G21" s="93" t="s">
        <v>60</v>
      </c>
      <c r="H21" s="55"/>
    </row>
    <row r="22" spans="1:8" x14ac:dyDescent="0.2">
      <c r="A22" s="94">
        <f t="shared" si="0"/>
        <v>18</v>
      </c>
      <c r="B22" s="92" t="s">
        <v>96</v>
      </c>
      <c r="C22" s="54"/>
      <c r="D22" s="54"/>
      <c r="E22" s="55"/>
      <c r="F22" s="55"/>
      <c r="G22" s="93" t="s">
        <v>60</v>
      </c>
      <c r="H22" s="55"/>
    </row>
    <row r="23" spans="1:8" x14ac:dyDescent="0.2">
      <c r="A23" s="94">
        <f t="shared" si="0"/>
        <v>19</v>
      </c>
      <c r="B23" s="92" t="s">
        <v>97</v>
      </c>
      <c r="C23" s="54"/>
      <c r="D23" s="54"/>
      <c r="E23" s="55"/>
      <c r="F23" s="55"/>
      <c r="G23" s="93" t="s">
        <v>60</v>
      </c>
      <c r="H23" s="55"/>
    </row>
    <row r="24" spans="1:8" x14ac:dyDescent="0.2">
      <c r="A24" s="94">
        <f t="shared" si="0"/>
        <v>20</v>
      </c>
      <c r="B24" s="92" t="s">
        <v>98</v>
      </c>
      <c r="C24" s="54"/>
      <c r="D24" s="54"/>
      <c r="E24" s="55"/>
      <c r="F24" s="55"/>
      <c r="G24" s="93" t="s">
        <v>60</v>
      </c>
      <c r="H24" s="55"/>
    </row>
    <row r="25" spans="1:8" x14ac:dyDescent="0.2">
      <c r="A25" s="94">
        <f t="shared" si="0"/>
        <v>21</v>
      </c>
      <c r="B25" s="92" t="s">
        <v>103</v>
      </c>
      <c r="C25" s="54"/>
      <c r="D25" s="54"/>
      <c r="E25" s="55"/>
      <c r="F25" s="55"/>
      <c r="G25" s="93" t="s">
        <v>60</v>
      </c>
      <c r="H25" s="55"/>
    </row>
    <row r="26" spans="1:8" x14ac:dyDescent="0.2">
      <c r="A26" s="94">
        <f t="shared" si="0"/>
        <v>22</v>
      </c>
      <c r="B26" s="92" t="s">
        <v>99</v>
      </c>
      <c r="C26" s="54"/>
      <c r="D26" s="54"/>
      <c r="E26" s="55"/>
      <c r="F26" s="55"/>
      <c r="G26" s="55"/>
      <c r="H26" s="55" t="s">
        <v>59</v>
      </c>
    </row>
    <row r="27" spans="1:8" x14ac:dyDescent="0.2">
      <c r="A27" s="94">
        <f t="shared" si="0"/>
        <v>23</v>
      </c>
      <c r="B27" s="92" t="s">
        <v>100</v>
      </c>
      <c r="C27" s="54"/>
      <c r="D27" s="54"/>
      <c r="E27" s="55"/>
      <c r="F27" s="55"/>
      <c r="G27" s="55"/>
      <c r="H27" s="93" t="s">
        <v>60</v>
      </c>
    </row>
    <row r="28" spans="1:8" x14ac:dyDescent="0.2">
      <c r="A28" s="94">
        <f t="shared" si="0"/>
        <v>24</v>
      </c>
      <c r="B28" s="92" t="s">
        <v>101</v>
      </c>
      <c r="C28" s="54"/>
      <c r="D28" s="54"/>
      <c r="E28" s="55"/>
      <c r="F28" s="55"/>
      <c r="G28" s="55"/>
      <c r="H28" s="93" t="s">
        <v>60</v>
      </c>
    </row>
    <row r="29" spans="1:8" x14ac:dyDescent="0.2">
      <c r="A29" s="94">
        <f t="shared" si="0"/>
        <v>25</v>
      </c>
      <c r="B29" s="92" t="s">
        <v>102</v>
      </c>
      <c r="C29" s="54"/>
      <c r="D29" s="54"/>
      <c r="E29" s="55"/>
      <c r="F29" s="55"/>
      <c r="G29" s="55"/>
      <c r="H29" s="93" t="s">
        <v>60</v>
      </c>
    </row>
    <row r="30" spans="1:8" x14ac:dyDescent="0.2">
      <c r="A30" s="94">
        <f t="shared" si="0"/>
        <v>26</v>
      </c>
      <c r="B30" s="92" t="s">
        <v>105</v>
      </c>
      <c r="C30" s="54"/>
      <c r="D30" s="54"/>
      <c r="E30" s="55"/>
      <c r="F30" s="55"/>
      <c r="G30" s="55"/>
      <c r="H30" s="93" t="s">
        <v>60</v>
      </c>
    </row>
    <row r="31" spans="1:8" x14ac:dyDescent="0.2">
      <c r="A31" s="94">
        <f t="shared" si="0"/>
        <v>27</v>
      </c>
      <c r="B31" s="92" t="s">
        <v>106</v>
      </c>
      <c r="C31" s="54"/>
      <c r="D31" s="54"/>
      <c r="E31" s="55"/>
      <c r="F31" s="55"/>
      <c r="G31" s="55"/>
      <c r="H31" s="93" t="s">
        <v>60</v>
      </c>
    </row>
    <row r="32" spans="1:8" x14ac:dyDescent="0.2">
      <c r="A32" s="94">
        <f t="shared" si="0"/>
        <v>28</v>
      </c>
      <c r="B32" s="54"/>
      <c r="C32" s="54"/>
      <c r="D32" s="54"/>
      <c r="E32" s="55"/>
      <c r="F32" s="55"/>
      <c r="G32" s="55"/>
      <c r="H32" s="93" t="s">
        <v>60</v>
      </c>
    </row>
    <row r="33" spans="1:8" x14ac:dyDescent="0.2">
      <c r="A33" s="94">
        <f t="shared" si="0"/>
        <v>29</v>
      </c>
      <c r="B33" s="54"/>
      <c r="C33" s="54"/>
      <c r="D33" s="54"/>
      <c r="E33" s="55"/>
      <c r="F33" s="55"/>
      <c r="G33" s="55"/>
      <c r="H33" s="55"/>
    </row>
    <row r="34" spans="1:8" x14ac:dyDescent="0.2">
      <c r="A34" s="94">
        <f t="shared" si="0"/>
        <v>30</v>
      </c>
      <c r="B34" s="54"/>
      <c r="C34" s="54"/>
      <c r="D34" s="54"/>
      <c r="E34" s="55"/>
      <c r="F34" s="55"/>
      <c r="G34" s="55"/>
      <c r="H34" s="55"/>
    </row>
    <row r="35" spans="1:8" x14ac:dyDescent="0.2">
      <c r="A35" s="94">
        <f t="shared" si="0"/>
        <v>31</v>
      </c>
      <c r="B35" s="54"/>
      <c r="C35" s="54"/>
      <c r="D35" s="54"/>
      <c r="E35" s="55"/>
      <c r="F35" s="55"/>
      <c r="G35" s="55"/>
      <c r="H35" s="55"/>
    </row>
    <row r="36" spans="1:8" x14ac:dyDescent="0.2">
      <c r="A36" s="94">
        <f t="shared" si="0"/>
        <v>32</v>
      </c>
      <c r="B36" s="54"/>
      <c r="C36" s="54"/>
      <c r="D36" s="54"/>
      <c r="E36" s="55"/>
      <c r="F36" s="55"/>
      <c r="G36" s="55"/>
      <c r="H36" s="55"/>
    </row>
    <row r="37" spans="1:8" x14ac:dyDescent="0.2">
      <c r="A37" s="94">
        <f t="shared" si="0"/>
        <v>33</v>
      </c>
      <c r="B37" s="54"/>
      <c r="C37" s="54"/>
      <c r="D37" s="54"/>
      <c r="E37" s="55"/>
      <c r="F37" s="55"/>
      <c r="G37" s="55"/>
      <c r="H37" s="55"/>
    </row>
    <row r="38" spans="1:8" x14ac:dyDescent="0.2">
      <c r="A38" s="94">
        <f t="shared" si="0"/>
        <v>34</v>
      </c>
      <c r="B38" s="54"/>
      <c r="C38" s="54"/>
      <c r="D38" s="54"/>
      <c r="E38" s="55"/>
      <c r="F38" s="55"/>
      <c r="G38" s="55"/>
      <c r="H38" s="55"/>
    </row>
    <row r="39" spans="1:8" x14ac:dyDescent="0.2">
      <c r="A39" s="94">
        <f t="shared" si="0"/>
        <v>35</v>
      </c>
      <c r="B39" s="54"/>
      <c r="C39" s="54"/>
      <c r="D39" s="54"/>
      <c r="E39" s="55"/>
      <c r="F39" s="55"/>
      <c r="G39" s="55"/>
      <c r="H39" s="55"/>
    </row>
    <row r="40" spans="1:8" x14ac:dyDescent="0.2">
      <c r="A40" s="94">
        <f t="shared" si="0"/>
        <v>36</v>
      </c>
      <c r="B40" s="54"/>
      <c r="C40" s="54"/>
      <c r="D40" s="54"/>
      <c r="E40" s="55"/>
      <c r="F40" s="55"/>
      <c r="G40" s="55"/>
      <c r="H40" s="55"/>
    </row>
    <row r="41" spans="1:8" x14ac:dyDescent="0.2">
      <c r="A41" s="94">
        <f t="shared" si="0"/>
        <v>37</v>
      </c>
      <c r="B41" s="54"/>
      <c r="C41" s="54"/>
      <c r="D41" s="54"/>
      <c r="E41" s="55"/>
      <c r="F41" s="55"/>
      <c r="G41" s="55"/>
      <c r="H41" s="55"/>
    </row>
    <row r="42" spans="1:8" x14ac:dyDescent="0.2">
      <c r="A42" s="94">
        <f t="shared" si="0"/>
        <v>38</v>
      </c>
      <c r="B42" s="54"/>
      <c r="C42" s="54"/>
      <c r="D42" s="54"/>
      <c r="E42" s="55"/>
      <c r="F42" s="55"/>
      <c r="G42" s="55"/>
      <c r="H42" s="55"/>
    </row>
    <row r="43" spans="1:8" x14ac:dyDescent="0.2">
      <c r="A43" s="94">
        <f t="shared" si="0"/>
        <v>39</v>
      </c>
      <c r="B43" s="54"/>
      <c r="C43" s="54"/>
      <c r="D43" s="54"/>
      <c r="E43" s="55"/>
      <c r="F43" s="55"/>
      <c r="G43" s="55"/>
      <c r="H43" s="55"/>
    </row>
    <row r="44" spans="1:8" x14ac:dyDescent="0.2">
      <c r="A44" s="94">
        <f t="shared" si="0"/>
        <v>40</v>
      </c>
      <c r="B44" s="54"/>
      <c r="C44" s="54"/>
      <c r="D44" s="54"/>
      <c r="E44" s="55"/>
      <c r="F44" s="55"/>
      <c r="G44" s="55"/>
      <c r="H44" s="55"/>
    </row>
    <row r="45" spans="1:8" x14ac:dyDescent="0.2">
      <c r="A45" s="94">
        <f t="shared" si="0"/>
        <v>41</v>
      </c>
      <c r="B45" s="54"/>
      <c r="C45" s="54"/>
      <c r="D45" s="54"/>
      <c r="E45" s="55"/>
      <c r="F45" s="55"/>
      <c r="G45" s="55"/>
      <c r="H45" s="55"/>
    </row>
    <row r="46" spans="1:8" x14ac:dyDescent="0.2">
      <c r="A46" s="94">
        <f t="shared" si="0"/>
        <v>42</v>
      </c>
      <c r="B46" s="54"/>
      <c r="C46" s="54"/>
      <c r="D46" s="54"/>
      <c r="E46" s="55"/>
      <c r="F46" s="55"/>
      <c r="G46" s="55"/>
      <c r="H46" s="55"/>
    </row>
    <row r="47" spans="1:8" x14ac:dyDescent="0.2">
      <c r="A47" s="94">
        <f t="shared" si="0"/>
        <v>43</v>
      </c>
      <c r="B47" s="54"/>
      <c r="C47" s="54"/>
      <c r="D47" s="54"/>
      <c r="E47" s="55"/>
      <c r="F47" s="55"/>
      <c r="G47" s="55"/>
      <c r="H47" s="55"/>
    </row>
    <row r="48" spans="1:8" x14ac:dyDescent="0.2">
      <c r="A48" s="94">
        <f t="shared" si="0"/>
        <v>44</v>
      </c>
      <c r="B48" s="54"/>
      <c r="C48" s="54"/>
      <c r="D48" s="54"/>
      <c r="E48" s="55"/>
      <c r="F48" s="55"/>
      <c r="G48" s="55"/>
      <c r="H48" s="55"/>
    </row>
    <row r="49" spans="1:8" x14ac:dyDescent="0.2">
      <c r="A49" s="94">
        <f t="shared" si="0"/>
        <v>45</v>
      </c>
      <c r="B49" s="54"/>
      <c r="C49" s="54"/>
      <c r="D49" s="54"/>
      <c r="E49" s="55"/>
      <c r="F49" s="55"/>
      <c r="G49" s="55"/>
      <c r="H49" s="55"/>
    </row>
    <row r="50" spans="1:8" x14ac:dyDescent="0.2">
      <c r="A50" s="94">
        <f t="shared" si="0"/>
        <v>46</v>
      </c>
      <c r="B50" s="54"/>
      <c r="C50" s="54"/>
      <c r="D50" s="54"/>
      <c r="E50" s="55"/>
      <c r="F50" s="55"/>
      <c r="G50" s="55"/>
      <c r="H50" s="55"/>
    </row>
    <row r="51" spans="1:8" x14ac:dyDescent="0.2">
      <c r="A51" s="94">
        <f t="shared" si="0"/>
        <v>47</v>
      </c>
      <c r="B51" s="54"/>
      <c r="C51" s="54"/>
      <c r="D51" s="54"/>
      <c r="E51" s="55"/>
      <c r="F51" s="55"/>
      <c r="G51" s="55"/>
      <c r="H51" s="55"/>
    </row>
    <row r="52" spans="1:8" x14ac:dyDescent="0.2">
      <c r="A52" s="94">
        <f t="shared" si="0"/>
        <v>48</v>
      </c>
      <c r="B52" s="54"/>
      <c r="C52" s="54"/>
      <c r="D52" s="54"/>
      <c r="E52" s="55"/>
      <c r="F52" s="55"/>
      <c r="G52" s="55"/>
      <c r="H52" s="55"/>
    </row>
    <row r="53" spans="1:8" x14ac:dyDescent="0.2">
      <c r="A53" s="94">
        <f t="shared" si="0"/>
        <v>49</v>
      </c>
      <c r="B53" s="54"/>
      <c r="C53" s="54"/>
      <c r="D53" s="54"/>
      <c r="E53" s="55"/>
      <c r="F53" s="55"/>
      <c r="G53" s="55"/>
      <c r="H53" s="55"/>
    </row>
    <row r="54" spans="1:8" x14ac:dyDescent="0.2">
      <c r="A54" s="94">
        <f t="shared" si="0"/>
        <v>50</v>
      </c>
      <c r="B54" s="54"/>
      <c r="C54" s="54"/>
      <c r="D54" s="54"/>
      <c r="E54" s="55"/>
      <c r="F54" s="55"/>
      <c r="G54" s="55"/>
      <c r="H54" s="55"/>
    </row>
    <row r="55" spans="1:8" x14ac:dyDescent="0.2">
      <c r="A55" s="94">
        <f t="shared" si="0"/>
        <v>51</v>
      </c>
      <c r="B55" s="54"/>
      <c r="C55" s="54"/>
      <c r="D55" s="54"/>
      <c r="E55" s="55"/>
      <c r="F55" s="55"/>
      <c r="G55" s="55"/>
      <c r="H55" s="55"/>
    </row>
    <row r="56" spans="1:8" x14ac:dyDescent="0.2">
      <c r="A56" s="94">
        <f t="shared" si="0"/>
        <v>52</v>
      </c>
      <c r="B56" s="54"/>
      <c r="C56" s="54"/>
      <c r="D56" s="54"/>
      <c r="E56" s="55"/>
      <c r="F56" s="55"/>
      <c r="G56" s="55"/>
      <c r="H56" s="55"/>
    </row>
    <row r="57" spans="1:8" x14ac:dyDescent="0.2">
      <c r="A57" s="94">
        <f t="shared" si="0"/>
        <v>53</v>
      </c>
      <c r="B57" s="54"/>
      <c r="C57" s="54"/>
      <c r="D57" s="54"/>
      <c r="E57" s="55"/>
      <c r="F57" s="55"/>
      <c r="G57" s="55"/>
      <c r="H57" s="55"/>
    </row>
    <row r="58" spans="1:8" x14ac:dyDescent="0.2">
      <c r="A58" s="94">
        <f t="shared" si="0"/>
        <v>54</v>
      </c>
      <c r="B58" s="54"/>
      <c r="C58" s="54"/>
      <c r="D58" s="54"/>
      <c r="E58" s="55"/>
      <c r="F58" s="55"/>
      <c r="G58" s="55"/>
      <c r="H58" s="55"/>
    </row>
    <row r="59" spans="1:8" x14ac:dyDescent="0.2">
      <c r="A59" s="94">
        <f t="shared" si="0"/>
        <v>55</v>
      </c>
      <c r="B59" s="54"/>
      <c r="C59" s="54"/>
      <c r="D59" s="54"/>
      <c r="E59" s="55"/>
      <c r="F59" s="55"/>
      <c r="G59" s="55"/>
      <c r="H59" s="55"/>
    </row>
    <row r="60" spans="1:8" x14ac:dyDescent="0.2">
      <c r="A60" s="94">
        <f t="shared" si="0"/>
        <v>56</v>
      </c>
      <c r="B60" s="54"/>
      <c r="C60" s="54"/>
      <c r="D60" s="54"/>
      <c r="E60" s="55"/>
      <c r="F60" s="55"/>
      <c r="G60" s="55"/>
      <c r="H60" s="55"/>
    </row>
    <row r="61" spans="1:8" x14ac:dyDescent="0.2">
      <c r="A61" s="94">
        <f t="shared" si="0"/>
        <v>57</v>
      </c>
      <c r="B61" s="54"/>
      <c r="C61" s="54"/>
      <c r="D61" s="54"/>
      <c r="E61" s="55"/>
      <c r="F61" s="55"/>
      <c r="G61" s="55"/>
      <c r="H61" s="55"/>
    </row>
    <row r="62" spans="1:8" x14ac:dyDescent="0.2">
      <c r="A62" s="94">
        <f t="shared" si="0"/>
        <v>58</v>
      </c>
      <c r="B62" s="54"/>
      <c r="C62" s="54"/>
      <c r="D62" s="54"/>
      <c r="E62" s="55"/>
      <c r="F62" s="55"/>
      <c r="G62" s="55"/>
      <c r="H62" s="55"/>
    </row>
    <row r="63" spans="1:8" x14ac:dyDescent="0.2">
      <c r="A63" s="94">
        <f t="shared" si="0"/>
        <v>59</v>
      </c>
      <c r="B63" s="54"/>
      <c r="C63" s="54"/>
      <c r="D63" s="54"/>
      <c r="E63" s="55"/>
      <c r="F63" s="55"/>
      <c r="G63" s="55"/>
      <c r="H63" s="55"/>
    </row>
    <row r="64" spans="1:8" x14ac:dyDescent="0.2">
      <c r="A64" s="94">
        <f t="shared" si="0"/>
        <v>60</v>
      </c>
      <c r="B64" s="54"/>
      <c r="C64" s="54"/>
      <c r="D64" s="54"/>
      <c r="E64" s="55"/>
      <c r="F64" s="55"/>
      <c r="G64" s="55"/>
      <c r="H64" s="55"/>
    </row>
    <row r="65" spans="1:8" x14ac:dyDescent="0.2">
      <c r="A65" s="94">
        <f t="shared" si="0"/>
        <v>61</v>
      </c>
      <c r="B65" s="54"/>
      <c r="C65" s="54"/>
      <c r="D65" s="54"/>
      <c r="E65" s="55"/>
      <c r="F65" s="55"/>
      <c r="G65" s="55"/>
      <c r="H65" s="55"/>
    </row>
    <row r="66" spans="1:8" x14ac:dyDescent="0.2">
      <c r="A66" s="94">
        <f t="shared" si="0"/>
        <v>62</v>
      </c>
      <c r="B66" s="54"/>
      <c r="C66" s="54"/>
      <c r="D66" s="54"/>
      <c r="E66" s="55"/>
      <c r="F66" s="55"/>
      <c r="G66" s="55"/>
      <c r="H66" s="55"/>
    </row>
    <row r="67" spans="1:8" x14ac:dyDescent="0.2">
      <c r="A67" s="94">
        <f t="shared" si="0"/>
        <v>63</v>
      </c>
      <c r="B67" s="54"/>
      <c r="C67" s="54"/>
      <c r="D67" s="54"/>
      <c r="E67" s="55"/>
      <c r="F67" s="55"/>
      <c r="G67" s="55"/>
      <c r="H67" s="55"/>
    </row>
    <row r="68" spans="1:8" x14ac:dyDescent="0.2">
      <c r="A68" s="94">
        <f t="shared" si="0"/>
        <v>64</v>
      </c>
      <c r="B68" s="54"/>
      <c r="C68" s="54"/>
      <c r="D68" s="54"/>
      <c r="E68" s="55"/>
      <c r="F68" s="55"/>
      <c r="G68" s="55"/>
      <c r="H68" s="55"/>
    </row>
    <row r="69" spans="1:8" x14ac:dyDescent="0.2">
      <c r="A69" s="94">
        <f t="shared" si="0"/>
        <v>65</v>
      </c>
      <c r="B69" s="54"/>
      <c r="C69" s="54"/>
      <c r="D69" s="54"/>
      <c r="E69" s="55"/>
      <c r="F69" s="55"/>
      <c r="G69" s="55"/>
      <c r="H69" s="55"/>
    </row>
    <row r="70" spans="1:8" x14ac:dyDescent="0.2">
      <c r="A70" s="94">
        <f t="shared" si="0"/>
        <v>66</v>
      </c>
      <c r="B70" s="54"/>
      <c r="C70" s="54"/>
      <c r="D70" s="54"/>
      <c r="E70" s="55"/>
      <c r="F70" s="55"/>
      <c r="G70" s="55"/>
      <c r="H70" s="55"/>
    </row>
    <row r="71" spans="1:8" x14ac:dyDescent="0.2">
      <c r="A71" s="94">
        <f t="shared" ref="A71:A134" si="1">A70+1</f>
        <v>67</v>
      </c>
      <c r="B71" s="54"/>
      <c r="C71" s="54"/>
      <c r="D71" s="54"/>
      <c r="E71" s="55"/>
      <c r="F71" s="55"/>
      <c r="G71" s="55"/>
      <c r="H71" s="55"/>
    </row>
    <row r="72" spans="1:8" x14ac:dyDescent="0.2">
      <c r="A72" s="94">
        <f t="shared" si="1"/>
        <v>68</v>
      </c>
      <c r="B72" s="54"/>
      <c r="C72" s="54"/>
      <c r="D72" s="54"/>
      <c r="E72" s="55"/>
      <c r="F72" s="55"/>
      <c r="G72" s="55"/>
      <c r="H72" s="55"/>
    </row>
    <row r="73" spans="1:8" x14ac:dyDescent="0.2">
      <c r="A73" s="94">
        <f t="shared" si="1"/>
        <v>69</v>
      </c>
      <c r="B73" s="54"/>
      <c r="C73" s="54"/>
      <c r="D73" s="54"/>
      <c r="E73" s="55"/>
      <c r="F73" s="55"/>
      <c r="G73" s="55"/>
      <c r="H73" s="55"/>
    </row>
    <row r="74" spans="1:8" x14ac:dyDescent="0.2">
      <c r="A74" s="94">
        <f t="shared" si="1"/>
        <v>70</v>
      </c>
      <c r="B74" s="54"/>
      <c r="C74" s="54"/>
      <c r="D74" s="54"/>
      <c r="E74" s="55"/>
      <c r="F74" s="55"/>
      <c r="G74" s="55"/>
      <c r="H74" s="55"/>
    </row>
    <row r="75" spans="1:8" x14ac:dyDescent="0.2">
      <c r="A75" s="94">
        <f t="shared" si="1"/>
        <v>71</v>
      </c>
      <c r="B75" s="54"/>
      <c r="C75" s="54"/>
      <c r="D75" s="54"/>
      <c r="E75" s="55"/>
      <c r="F75" s="55"/>
      <c r="G75" s="55"/>
      <c r="H75" s="55"/>
    </row>
    <row r="76" spans="1:8" x14ac:dyDescent="0.2">
      <c r="A76" s="94">
        <f t="shared" si="1"/>
        <v>72</v>
      </c>
      <c r="B76" s="54"/>
      <c r="C76" s="54"/>
      <c r="D76" s="54"/>
      <c r="E76" s="55"/>
      <c r="F76" s="55"/>
      <c r="G76" s="55"/>
      <c r="H76" s="55"/>
    </row>
    <row r="77" spans="1:8" x14ac:dyDescent="0.2">
      <c r="A77" s="94">
        <f t="shared" si="1"/>
        <v>73</v>
      </c>
      <c r="B77" s="54"/>
      <c r="C77" s="54"/>
      <c r="D77" s="54"/>
      <c r="E77" s="55"/>
      <c r="F77" s="55"/>
      <c r="G77" s="55"/>
      <c r="H77" s="55"/>
    </row>
    <row r="78" spans="1:8" x14ac:dyDescent="0.2">
      <c r="A78" s="94">
        <f t="shared" si="1"/>
        <v>74</v>
      </c>
      <c r="B78" s="54"/>
      <c r="C78" s="54"/>
      <c r="D78" s="54"/>
      <c r="E78" s="55"/>
      <c r="F78" s="55"/>
      <c r="G78" s="55"/>
      <c r="H78" s="55"/>
    </row>
    <row r="79" spans="1:8" x14ac:dyDescent="0.2">
      <c r="A79" s="94">
        <f t="shared" si="1"/>
        <v>75</v>
      </c>
      <c r="B79" s="54"/>
      <c r="C79" s="54"/>
      <c r="D79" s="54"/>
      <c r="E79" s="55"/>
      <c r="F79" s="55"/>
      <c r="G79" s="55"/>
      <c r="H79" s="55"/>
    </row>
    <row r="80" spans="1:8" x14ac:dyDescent="0.2">
      <c r="A80" s="94">
        <f t="shared" si="1"/>
        <v>76</v>
      </c>
      <c r="B80" s="54"/>
      <c r="C80" s="54"/>
      <c r="D80" s="54"/>
      <c r="E80" s="55"/>
      <c r="F80" s="55"/>
      <c r="G80" s="55"/>
      <c r="H80" s="55"/>
    </row>
    <row r="81" spans="1:8" x14ac:dyDescent="0.2">
      <c r="A81" s="94">
        <f t="shared" si="1"/>
        <v>77</v>
      </c>
      <c r="B81" s="54"/>
      <c r="C81" s="54"/>
      <c r="D81" s="54"/>
      <c r="E81" s="55"/>
      <c r="F81" s="55"/>
      <c r="G81" s="55"/>
      <c r="H81" s="55"/>
    </row>
    <row r="82" spans="1:8" x14ac:dyDescent="0.2">
      <c r="A82" s="94">
        <f t="shared" si="1"/>
        <v>78</v>
      </c>
      <c r="B82" s="54"/>
      <c r="C82" s="54"/>
      <c r="D82" s="54"/>
      <c r="E82" s="55"/>
      <c r="F82" s="55"/>
      <c r="G82" s="55"/>
      <c r="H82" s="55"/>
    </row>
    <row r="83" spans="1:8" x14ac:dyDescent="0.2">
      <c r="A83" s="94">
        <f t="shared" si="1"/>
        <v>79</v>
      </c>
      <c r="B83" s="54"/>
      <c r="C83" s="54"/>
      <c r="D83" s="54"/>
      <c r="E83" s="55"/>
      <c r="F83" s="55"/>
      <c r="G83" s="55"/>
      <c r="H83" s="55"/>
    </row>
    <row r="84" spans="1:8" x14ac:dyDescent="0.2">
      <c r="A84" s="94">
        <f t="shared" si="1"/>
        <v>80</v>
      </c>
      <c r="B84" s="54"/>
      <c r="C84" s="54"/>
      <c r="D84" s="54"/>
      <c r="E84" s="55"/>
      <c r="F84" s="55"/>
      <c r="G84" s="55"/>
      <c r="H84" s="55"/>
    </row>
    <row r="85" spans="1:8" x14ac:dyDescent="0.2">
      <c r="A85" s="94">
        <f t="shared" si="1"/>
        <v>81</v>
      </c>
      <c r="B85" s="54"/>
      <c r="C85" s="54"/>
      <c r="D85" s="54"/>
      <c r="E85" s="55"/>
      <c r="F85" s="55"/>
      <c r="G85" s="55"/>
      <c r="H85" s="55"/>
    </row>
    <row r="86" spans="1:8" x14ac:dyDescent="0.2">
      <c r="A86" s="94">
        <f t="shared" si="1"/>
        <v>82</v>
      </c>
      <c r="B86" s="54"/>
      <c r="C86" s="54"/>
      <c r="D86" s="54"/>
      <c r="E86" s="55"/>
      <c r="F86" s="55"/>
      <c r="G86" s="55"/>
      <c r="H86" s="55"/>
    </row>
    <row r="87" spans="1:8" x14ac:dyDescent="0.2">
      <c r="A87" s="94">
        <f t="shared" si="1"/>
        <v>83</v>
      </c>
      <c r="B87" s="54"/>
      <c r="C87" s="54"/>
      <c r="D87" s="54"/>
      <c r="E87" s="55"/>
      <c r="F87" s="55"/>
      <c r="G87" s="55"/>
      <c r="H87" s="55"/>
    </row>
    <row r="88" spans="1:8" x14ac:dyDescent="0.2">
      <c r="A88" s="94">
        <f t="shared" si="1"/>
        <v>84</v>
      </c>
      <c r="B88" s="54"/>
      <c r="C88" s="54"/>
      <c r="D88" s="54"/>
      <c r="E88" s="55"/>
      <c r="F88" s="55"/>
      <c r="G88" s="55"/>
      <c r="H88" s="55"/>
    </row>
    <row r="89" spans="1:8" x14ac:dyDescent="0.2">
      <c r="A89" s="94">
        <f t="shared" si="1"/>
        <v>85</v>
      </c>
      <c r="B89" s="54"/>
      <c r="C89" s="54"/>
      <c r="D89" s="54"/>
      <c r="E89" s="55"/>
      <c r="F89" s="55"/>
      <c r="G89" s="55"/>
      <c r="H89" s="55"/>
    </row>
    <row r="90" spans="1:8" x14ac:dyDescent="0.2">
      <c r="A90" s="94">
        <f t="shared" si="1"/>
        <v>86</v>
      </c>
      <c r="B90" s="54"/>
      <c r="C90" s="54"/>
      <c r="D90" s="54"/>
      <c r="E90" s="55"/>
      <c r="F90" s="55"/>
      <c r="G90" s="55"/>
      <c r="H90" s="55"/>
    </row>
    <row r="91" spans="1:8" x14ac:dyDescent="0.2">
      <c r="A91" s="94">
        <f t="shared" si="1"/>
        <v>87</v>
      </c>
      <c r="B91" s="54"/>
      <c r="C91" s="54"/>
      <c r="D91" s="54"/>
      <c r="E91" s="55"/>
      <c r="F91" s="55"/>
      <c r="G91" s="55"/>
      <c r="H91" s="55"/>
    </row>
    <row r="92" spans="1:8" x14ac:dyDescent="0.2">
      <c r="A92" s="94">
        <f t="shared" si="1"/>
        <v>88</v>
      </c>
      <c r="B92" s="54"/>
      <c r="C92" s="54"/>
      <c r="D92" s="54"/>
      <c r="E92" s="55"/>
      <c r="F92" s="55"/>
      <c r="G92" s="55"/>
      <c r="H92" s="55"/>
    </row>
    <row r="93" spans="1:8" x14ac:dyDescent="0.2">
      <c r="A93" s="94">
        <f t="shared" si="1"/>
        <v>89</v>
      </c>
      <c r="B93" s="54"/>
      <c r="C93" s="54"/>
      <c r="D93" s="54"/>
      <c r="E93" s="55"/>
      <c r="F93" s="55"/>
      <c r="G93" s="55"/>
      <c r="H93" s="55"/>
    </row>
    <row r="94" spans="1:8" x14ac:dyDescent="0.2">
      <c r="A94" s="94">
        <f t="shared" si="1"/>
        <v>90</v>
      </c>
      <c r="B94" s="54"/>
      <c r="C94" s="54"/>
      <c r="D94" s="54"/>
      <c r="E94" s="55"/>
      <c r="F94" s="55"/>
      <c r="G94" s="55"/>
      <c r="H94" s="55"/>
    </row>
    <row r="95" spans="1:8" x14ac:dyDescent="0.2">
      <c r="A95" s="94">
        <f t="shared" si="1"/>
        <v>91</v>
      </c>
      <c r="B95" s="54"/>
      <c r="C95" s="54"/>
      <c r="D95" s="54"/>
      <c r="E95" s="55"/>
      <c r="F95" s="55"/>
      <c r="G95" s="55"/>
      <c r="H95" s="55"/>
    </row>
    <row r="96" spans="1:8" x14ac:dyDescent="0.2">
      <c r="A96" s="94">
        <f t="shared" si="1"/>
        <v>92</v>
      </c>
      <c r="B96" s="54"/>
      <c r="C96" s="54"/>
      <c r="D96" s="54"/>
      <c r="E96" s="55"/>
      <c r="F96" s="55"/>
      <c r="G96" s="55"/>
      <c r="H96" s="55"/>
    </row>
    <row r="97" spans="1:8" x14ac:dyDescent="0.2">
      <c r="A97" s="94">
        <f t="shared" si="1"/>
        <v>93</v>
      </c>
      <c r="B97" s="54"/>
      <c r="C97" s="54"/>
      <c r="D97" s="54"/>
      <c r="E97" s="55"/>
      <c r="F97" s="55"/>
      <c r="G97" s="55"/>
      <c r="H97" s="55"/>
    </row>
    <row r="98" spans="1:8" x14ac:dyDescent="0.2">
      <c r="A98" s="94">
        <f t="shared" si="1"/>
        <v>94</v>
      </c>
      <c r="B98" s="54"/>
      <c r="C98" s="54"/>
      <c r="D98" s="54"/>
      <c r="E98" s="55"/>
      <c r="F98" s="55"/>
      <c r="G98" s="55"/>
      <c r="H98" s="55"/>
    </row>
    <row r="99" spans="1:8" x14ac:dyDescent="0.2">
      <c r="A99" s="94">
        <f t="shared" si="1"/>
        <v>95</v>
      </c>
      <c r="B99" s="54"/>
      <c r="C99" s="54"/>
      <c r="D99" s="54"/>
      <c r="E99" s="55"/>
      <c r="F99" s="55"/>
      <c r="G99" s="55"/>
      <c r="H99" s="55"/>
    </row>
    <row r="100" spans="1:8" x14ac:dyDescent="0.2">
      <c r="A100" s="94">
        <f t="shared" si="1"/>
        <v>96</v>
      </c>
      <c r="B100" s="54"/>
      <c r="C100" s="54"/>
      <c r="D100" s="54"/>
      <c r="E100" s="55"/>
      <c r="F100" s="55"/>
      <c r="G100" s="55"/>
      <c r="H100" s="55"/>
    </row>
    <row r="101" spans="1:8" x14ac:dyDescent="0.2">
      <c r="A101" s="94">
        <f t="shared" si="1"/>
        <v>97</v>
      </c>
      <c r="B101" s="54"/>
      <c r="C101" s="54"/>
      <c r="D101" s="54"/>
      <c r="E101" s="55"/>
      <c r="F101" s="55"/>
      <c r="G101" s="55"/>
      <c r="H101" s="55"/>
    </row>
    <row r="102" spans="1:8" x14ac:dyDescent="0.2">
      <c r="A102" s="94">
        <f t="shared" si="1"/>
        <v>98</v>
      </c>
      <c r="B102" s="54"/>
      <c r="C102" s="54"/>
      <c r="D102" s="54"/>
      <c r="E102" s="55"/>
      <c r="F102" s="55"/>
      <c r="G102" s="55"/>
      <c r="H102" s="55"/>
    </row>
    <row r="103" spans="1:8" x14ac:dyDescent="0.2">
      <c r="A103" s="94">
        <f t="shared" si="1"/>
        <v>99</v>
      </c>
      <c r="B103" s="54"/>
      <c r="C103" s="54"/>
      <c r="D103" s="54"/>
      <c r="E103" s="55"/>
      <c r="F103" s="55"/>
      <c r="G103" s="55"/>
      <c r="H103" s="55"/>
    </row>
    <row r="104" spans="1:8" x14ac:dyDescent="0.2">
      <c r="A104" s="94">
        <f t="shared" si="1"/>
        <v>100</v>
      </c>
      <c r="B104" s="54"/>
      <c r="C104" s="54"/>
      <c r="D104" s="54"/>
      <c r="E104" s="55"/>
      <c r="F104" s="55"/>
      <c r="G104" s="55"/>
      <c r="H104" s="55"/>
    </row>
    <row r="105" spans="1:8" x14ac:dyDescent="0.2">
      <c r="A105" s="94">
        <f t="shared" si="1"/>
        <v>101</v>
      </c>
      <c r="B105" s="54"/>
      <c r="C105" s="54"/>
      <c r="D105" s="54"/>
      <c r="E105" s="55"/>
      <c r="F105" s="55"/>
      <c r="G105" s="55"/>
      <c r="H105" s="55"/>
    </row>
    <row r="106" spans="1:8" x14ac:dyDescent="0.2">
      <c r="A106" s="94">
        <f t="shared" si="1"/>
        <v>102</v>
      </c>
      <c r="B106" s="54"/>
      <c r="C106" s="54"/>
      <c r="D106" s="54"/>
      <c r="E106" s="55"/>
      <c r="F106" s="55"/>
      <c r="G106" s="55"/>
      <c r="H106" s="55"/>
    </row>
    <row r="107" spans="1:8" x14ac:dyDescent="0.2">
      <c r="A107" s="94">
        <f t="shared" si="1"/>
        <v>103</v>
      </c>
      <c r="B107" s="54"/>
      <c r="C107" s="54"/>
      <c r="D107" s="54"/>
      <c r="E107" s="55"/>
      <c r="F107" s="55"/>
      <c r="G107" s="55"/>
      <c r="H107" s="55"/>
    </row>
    <row r="108" spans="1:8" x14ac:dyDescent="0.2">
      <c r="A108" s="94">
        <f t="shared" si="1"/>
        <v>104</v>
      </c>
      <c r="B108" s="54"/>
      <c r="C108" s="54"/>
      <c r="D108" s="54"/>
      <c r="E108" s="55"/>
      <c r="F108" s="55"/>
      <c r="G108" s="55"/>
      <c r="H108" s="55"/>
    </row>
    <row r="109" spans="1:8" x14ac:dyDescent="0.2">
      <c r="A109" s="94">
        <f t="shared" si="1"/>
        <v>105</v>
      </c>
      <c r="B109" s="54"/>
      <c r="C109" s="54"/>
      <c r="D109" s="54"/>
      <c r="E109" s="55"/>
      <c r="F109" s="55"/>
      <c r="G109" s="55"/>
      <c r="H109" s="55"/>
    </row>
    <row r="110" spans="1:8" x14ac:dyDescent="0.2">
      <c r="A110" s="94">
        <f t="shared" si="1"/>
        <v>106</v>
      </c>
      <c r="B110" s="54"/>
      <c r="C110" s="54"/>
      <c r="D110" s="54"/>
      <c r="E110" s="55"/>
      <c r="F110" s="55"/>
      <c r="G110" s="55"/>
      <c r="H110" s="55"/>
    </row>
    <row r="111" spans="1:8" x14ac:dyDescent="0.2">
      <c r="A111" s="94">
        <f t="shared" si="1"/>
        <v>107</v>
      </c>
      <c r="B111" s="54"/>
      <c r="C111" s="54"/>
      <c r="D111" s="54"/>
      <c r="E111" s="55"/>
      <c r="F111" s="55"/>
      <c r="G111" s="55"/>
      <c r="H111" s="55"/>
    </row>
    <row r="112" spans="1:8" x14ac:dyDescent="0.2">
      <c r="A112" s="94">
        <f t="shared" si="1"/>
        <v>108</v>
      </c>
      <c r="B112" s="54"/>
      <c r="C112" s="54"/>
      <c r="D112" s="54"/>
      <c r="E112" s="55"/>
      <c r="F112" s="55"/>
      <c r="G112" s="55"/>
      <c r="H112" s="55"/>
    </row>
    <row r="113" spans="1:8" x14ac:dyDescent="0.2">
      <c r="A113" s="94">
        <f t="shared" si="1"/>
        <v>109</v>
      </c>
      <c r="B113" s="54"/>
      <c r="C113" s="54"/>
      <c r="D113" s="54"/>
      <c r="E113" s="55"/>
      <c r="F113" s="55"/>
      <c r="G113" s="55"/>
      <c r="H113" s="55"/>
    </row>
    <row r="114" spans="1:8" x14ac:dyDescent="0.2">
      <c r="A114" s="94">
        <f t="shared" si="1"/>
        <v>110</v>
      </c>
      <c r="B114" s="54"/>
      <c r="C114" s="54"/>
      <c r="D114" s="54"/>
      <c r="E114" s="55"/>
      <c r="F114" s="55"/>
      <c r="G114" s="55"/>
      <c r="H114" s="55"/>
    </row>
    <row r="115" spans="1:8" x14ac:dyDescent="0.2">
      <c r="A115" s="94">
        <f t="shared" si="1"/>
        <v>111</v>
      </c>
      <c r="B115" s="54"/>
      <c r="C115" s="54"/>
      <c r="D115" s="54"/>
      <c r="E115" s="55"/>
      <c r="F115" s="55"/>
      <c r="G115" s="55"/>
      <c r="H115" s="55"/>
    </row>
    <row r="116" spans="1:8" x14ac:dyDescent="0.2">
      <c r="A116" s="94">
        <f t="shared" si="1"/>
        <v>112</v>
      </c>
      <c r="B116" s="54"/>
      <c r="C116" s="54"/>
      <c r="D116" s="54"/>
      <c r="E116" s="55"/>
      <c r="F116" s="55"/>
      <c r="G116" s="55"/>
      <c r="H116" s="55"/>
    </row>
    <row r="117" spans="1:8" x14ac:dyDescent="0.2">
      <c r="A117" s="94">
        <f t="shared" si="1"/>
        <v>113</v>
      </c>
      <c r="B117" s="54"/>
      <c r="C117" s="54"/>
      <c r="D117" s="54"/>
      <c r="E117" s="55"/>
      <c r="F117" s="55"/>
      <c r="G117" s="55"/>
      <c r="H117" s="55"/>
    </row>
    <row r="118" spans="1:8" x14ac:dyDescent="0.2">
      <c r="A118" s="94">
        <f t="shared" si="1"/>
        <v>114</v>
      </c>
      <c r="B118" s="54"/>
      <c r="C118" s="54"/>
      <c r="D118" s="54"/>
      <c r="E118" s="55"/>
      <c r="F118" s="55"/>
      <c r="G118" s="55"/>
      <c r="H118" s="55"/>
    </row>
    <row r="119" spans="1:8" x14ac:dyDescent="0.2">
      <c r="A119" s="94">
        <f t="shared" si="1"/>
        <v>115</v>
      </c>
      <c r="B119" s="54"/>
      <c r="C119" s="54"/>
      <c r="D119" s="54"/>
      <c r="E119" s="55"/>
      <c r="F119" s="55"/>
      <c r="G119" s="55"/>
      <c r="H119" s="55"/>
    </row>
    <row r="120" spans="1:8" x14ac:dyDescent="0.2">
      <c r="A120" s="94">
        <f t="shared" si="1"/>
        <v>116</v>
      </c>
      <c r="B120" s="54"/>
      <c r="C120" s="54"/>
      <c r="D120" s="54"/>
      <c r="E120" s="55"/>
      <c r="F120" s="55"/>
      <c r="G120" s="55"/>
      <c r="H120" s="55"/>
    </row>
    <row r="121" spans="1:8" x14ac:dyDescent="0.2">
      <c r="A121" s="94">
        <f t="shared" si="1"/>
        <v>117</v>
      </c>
      <c r="B121" s="54"/>
      <c r="C121" s="54"/>
      <c r="D121" s="54"/>
      <c r="E121" s="55"/>
      <c r="F121" s="55"/>
      <c r="G121" s="55"/>
      <c r="H121" s="55"/>
    </row>
    <row r="122" spans="1:8" x14ac:dyDescent="0.2">
      <c r="A122" s="94">
        <f t="shared" si="1"/>
        <v>118</v>
      </c>
      <c r="B122" s="54"/>
      <c r="C122" s="54"/>
      <c r="D122" s="54"/>
      <c r="E122" s="55"/>
      <c r="F122" s="55"/>
      <c r="G122" s="55"/>
      <c r="H122" s="55"/>
    </row>
    <row r="123" spans="1:8" x14ac:dyDescent="0.2">
      <c r="A123" s="94">
        <f t="shared" si="1"/>
        <v>119</v>
      </c>
      <c r="B123" s="54"/>
      <c r="C123" s="54"/>
      <c r="D123" s="54"/>
      <c r="E123" s="55"/>
      <c r="F123" s="55"/>
      <c r="G123" s="55"/>
      <c r="H123" s="55"/>
    </row>
    <row r="124" spans="1:8" x14ac:dyDescent="0.2">
      <c r="A124" s="94">
        <f t="shared" si="1"/>
        <v>120</v>
      </c>
      <c r="B124" s="54"/>
      <c r="C124" s="54"/>
      <c r="D124" s="54"/>
      <c r="E124" s="55"/>
      <c r="F124" s="55"/>
      <c r="G124" s="55"/>
      <c r="H124" s="55"/>
    </row>
    <row r="125" spans="1:8" x14ac:dyDescent="0.2">
      <c r="A125" s="94">
        <f t="shared" si="1"/>
        <v>121</v>
      </c>
      <c r="B125" s="54"/>
      <c r="C125" s="54"/>
      <c r="D125" s="54"/>
      <c r="E125" s="55"/>
      <c r="F125" s="55"/>
      <c r="G125" s="55"/>
      <c r="H125" s="55"/>
    </row>
    <row r="126" spans="1:8" x14ac:dyDescent="0.2">
      <c r="A126" s="94">
        <f t="shared" si="1"/>
        <v>122</v>
      </c>
      <c r="B126" s="54"/>
      <c r="C126" s="54"/>
      <c r="D126" s="54"/>
      <c r="E126" s="55"/>
      <c r="F126" s="55"/>
      <c r="G126" s="55"/>
      <c r="H126" s="55"/>
    </row>
    <row r="127" spans="1:8" x14ac:dyDescent="0.2">
      <c r="A127" s="94">
        <f t="shared" si="1"/>
        <v>123</v>
      </c>
      <c r="B127" s="54"/>
      <c r="C127" s="54"/>
      <c r="D127" s="54"/>
      <c r="E127" s="55"/>
      <c r="F127" s="55"/>
      <c r="G127" s="55"/>
      <c r="H127" s="55"/>
    </row>
    <row r="128" spans="1:8" x14ac:dyDescent="0.2">
      <c r="A128" s="94">
        <f t="shared" si="1"/>
        <v>124</v>
      </c>
      <c r="B128" s="54"/>
      <c r="C128" s="54"/>
      <c r="D128" s="54"/>
      <c r="E128" s="55"/>
      <c r="F128" s="55"/>
      <c r="G128" s="55"/>
      <c r="H128" s="55"/>
    </row>
    <row r="129" spans="1:8" x14ac:dyDescent="0.2">
      <c r="A129" s="94">
        <f t="shared" si="1"/>
        <v>125</v>
      </c>
      <c r="B129" s="54"/>
      <c r="C129" s="54"/>
      <c r="D129" s="54"/>
      <c r="E129" s="55"/>
      <c r="F129" s="55"/>
      <c r="G129" s="55"/>
      <c r="H129" s="55"/>
    </row>
    <row r="130" spans="1:8" x14ac:dyDescent="0.2">
      <c r="A130" s="94">
        <f t="shared" si="1"/>
        <v>126</v>
      </c>
      <c r="B130" s="54"/>
      <c r="C130" s="54"/>
      <c r="D130" s="54"/>
      <c r="E130" s="55"/>
      <c r="F130" s="55"/>
      <c r="G130" s="55"/>
      <c r="H130" s="55"/>
    </row>
    <row r="131" spans="1:8" x14ac:dyDescent="0.2">
      <c r="A131" s="94">
        <f t="shared" si="1"/>
        <v>127</v>
      </c>
      <c r="B131" s="54"/>
      <c r="C131" s="54"/>
      <c r="D131" s="54"/>
      <c r="E131" s="55"/>
      <c r="F131" s="55"/>
      <c r="G131" s="55"/>
      <c r="H131" s="55"/>
    </row>
    <row r="132" spans="1:8" x14ac:dyDescent="0.2">
      <c r="A132" s="94">
        <f t="shared" si="1"/>
        <v>128</v>
      </c>
      <c r="B132" s="54"/>
      <c r="C132" s="54"/>
      <c r="D132" s="54"/>
      <c r="E132" s="55"/>
      <c r="F132" s="55"/>
      <c r="G132" s="55"/>
      <c r="H132" s="55"/>
    </row>
    <row r="133" spans="1:8" x14ac:dyDescent="0.2">
      <c r="A133" s="94">
        <f t="shared" si="1"/>
        <v>129</v>
      </c>
      <c r="B133" s="54"/>
      <c r="C133" s="54"/>
      <c r="D133" s="54"/>
      <c r="E133" s="55"/>
      <c r="F133" s="55"/>
      <c r="G133" s="55"/>
      <c r="H133" s="55"/>
    </row>
    <row r="134" spans="1:8" x14ac:dyDescent="0.2">
      <c r="A134" s="94">
        <f t="shared" si="1"/>
        <v>130</v>
      </c>
      <c r="B134" s="54"/>
      <c r="C134" s="54"/>
      <c r="D134" s="54"/>
      <c r="E134" s="55"/>
      <c r="F134" s="55"/>
      <c r="G134" s="55"/>
      <c r="H134" s="55"/>
    </row>
    <row r="135" spans="1:8" x14ac:dyDescent="0.2">
      <c r="A135" s="94">
        <f t="shared" ref="A135:A198" si="2">A134+1</f>
        <v>131</v>
      </c>
      <c r="B135" s="54"/>
      <c r="C135" s="54"/>
      <c r="D135" s="54"/>
      <c r="E135" s="55"/>
      <c r="F135" s="55"/>
      <c r="G135" s="55"/>
      <c r="H135" s="55"/>
    </row>
    <row r="136" spans="1:8" x14ac:dyDescent="0.2">
      <c r="A136" s="94">
        <f t="shared" si="2"/>
        <v>132</v>
      </c>
      <c r="B136" s="54"/>
      <c r="C136" s="54"/>
      <c r="D136" s="54"/>
      <c r="E136" s="55"/>
      <c r="F136" s="55"/>
      <c r="G136" s="55"/>
      <c r="H136" s="55"/>
    </row>
    <row r="137" spans="1:8" x14ac:dyDescent="0.2">
      <c r="A137" s="94">
        <f t="shared" si="2"/>
        <v>133</v>
      </c>
      <c r="B137" s="54"/>
      <c r="C137" s="54"/>
      <c r="D137" s="54"/>
      <c r="E137" s="55"/>
      <c r="F137" s="55"/>
      <c r="G137" s="55"/>
      <c r="H137" s="55"/>
    </row>
    <row r="138" spans="1:8" x14ac:dyDescent="0.2">
      <c r="A138" s="94">
        <f t="shared" si="2"/>
        <v>134</v>
      </c>
      <c r="B138" s="54"/>
      <c r="C138" s="54"/>
      <c r="D138" s="54"/>
      <c r="E138" s="55"/>
      <c r="F138" s="55"/>
      <c r="G138" s="55"/>
      <c r="H138" s="55"/>
    </row>
    <row r="139" spans="1:8" x14ac:dyDescent="0.2">
      <c r="A139" s="94">
        <f t="shared" si="2"/>
        <v>135</v>
      </c>
      <c r="B139" s="54"/>
      <c r="C139" s="54"/>
      <c r="D139" s="54"/>
      <c r="E139" s="55"/>
      <c r="F139" s="55"/>
      <c r="G139" s="55"/>
      <c r="H139" s="55"/>
    </row>
    <row r="140" spans="1:8" x14ac:dyDescent="0.2">
      <c r="A140" s="94">
        <f t="shared" si="2"/>
        <v>136</v>
      </c>
      <c r="B140" s="54"/>
      <c r="C140" s="54"/>
      <c r="D140" s="54"/>
      <c r="E140" s="55"/>
      <c r="F140" s="55"/>
      <c r="G140" s="55"/>
      <c r="H140" s="55"/>
    </row>
    <row r="141" spans="1:8" x14ac:dyDescent="0.2">
      <c r="A141" s="94">
        <f t="shared" si="2"/>
        <v>137</v>
      </c>
      <c r="B141" s="54"/>
      <c r="C141" s="54"/>
      <c r="D141" s="54"/>
      <c r="E141" s="55"/>
      <c r="F141" s="55"/>
      <c r="G141" s="55"/>
      <c r="H141" s="55"/>
    </row>
    <row r="142" spans="1:8" x14ac:dyDescent="0.2">
      <c r="A142" s="94">
        <f t="shared" si="2"/>
        <v>138</v>
      </c>
      <c r="B142" s="54"/>
      <c r="C142" s="54"/>
      <c r="D142" s="54"/>
      <c r="E142" s="55"/>
      <c r="F142" s="55"/>
      <c r="G142" s="55"/>
      <c r="H142" s="55"/>
    </row>
    <row r="143" spans="1:8" x14ac:dyDescent="0.2">
      <c r="A143" s="94">
        <f t="shared" si="2"/>
        <v>139</v>
      </c>
      <c r="B143" s="54"/>
      <c r="C143" s="54"/>
      <c r="D143" s="54"/>
      <c r="E143" s="55"/>
      <c r="F143" s="55"/>
      <c r="G143" s="55"/>
      <c r="H143" s="55"/>
    </row>
    <row r="144" spans="1:8" x14ac:dyDescent="0.2">
      <c r="A144" s="94">
        <f t="shared" si="2"/>
        <v>140</v>
      </c>
      <c r="B144" s="54"/>
      <c r="C144" s="54"/>
      <c r="D144" s="54"/>
      <c r="E144" s="55"/>
      <c r="F144" s="55"/>
      <c r="G144" s="55"/>
      <c r="H144" s="55"/>
    </row>
    <row r="145" spans="1:8" x14ac:dyDescent="0.2">
      <c r="A145" s="94">
        <f t="shared" si="2"/>
        <v>141</v>
      </c>
      <c r="B145" s="54"/>
      <c r="C145" s="54"/>
      <c r="D145" s="54"/>
      <c r="E145" s="55"/>
      <c r="F145" s="55"/>
      <c r="G145" s="55"/>
      <c r="H145" s="55"/>
    </row>
    <row r="146" spans="1:8" x14ac:dyDescent="0.2">
      <c r="A146" s="94">
        <f t="shared" si="2"/>
        <v>142</v>
      </c>
      <c r="B146" s="54"/>
      <c r="C146" s="54"/>
      <c r="D146" s="54"/>
      <c r="E146" s="55"/>
      <c r="F146" s="55"/>
      <c r="G146" s="55"/>
      <c r="H146" s="55"/>
    </row>
    <row r="147" spans="1:8" x14ac:dyDescent="0.2">
      <c r="A147" s="94">
        <f t="shared" si="2"/>
        <v>143</v>
      </c>
      <c r="B147" s="54"/>
      <c r="C147" s="54"/>
      <c r="D147" s="54"/>
      <c r="E147" s="55"/>
      <c r="F147" s="55"/>
      <c r="G147" s="55"/>
      <c r="H147" s="55"/>
    </row>
    <row r="148" spans="1:8" x14ac:dyDescent="0.2">
      <c r="A148" s="94">
        <f t="shared" si="2"/>
        <v>144</v>
      </c>
      <c r="B148" s="54"/>
      <c r="C148" s="54"/>
      <c r="D148" s="54"/>
      <c r="E148" s="55"/>
      <c r="F148" s="55"/>
      <c r="G148" s="55"/>
      <c r="H148" s="55"/>
    </row>
    <row r="149" spans="1:8" x14ac:dyDescent="0.2">
      <c r="A149" s="94">
        <f t="shared" si="2"/>
        <v>145</v>
      </c>
      <c r="B149" s="54"/>
      <c r="C149" s="54"/>
      <c r="D149" s="54"/>
      <c r="E149" s="55"/>
      <c r="F149" s="55"/>
      <c r="G149" s="55"/>
      <c r="H149" s="55"/>
    </row>
    <row r="150" spans="1:8" x14ac:dyDescent="0.2">
      <c r="A150" s="94">
        <f t="shared" si="2"/>
        <v>146</v>
      </c>
      <c r="B150" s="54"/>
      <c r="C150" s="54"/>
      <c r="D150" s="54"/>
      <c r="E150" s="55"/>
      <c r="F150" s="55"/>
      <c r="G150" s="55"/>
      <c r="H150" s="55"/>
    </row>
    <row r="151" spans="1:8" x14ac:dyDescent="0.2">
      <c r="A151" s="94">
        <f t="shared" si="2"/>
        <v>147</v>
      </c>
      <c r="B151" s="54"/>
      <c r="C151" s="54"/>
      <c r="D151" s="54"/>
      <c r="E151" s="55"/>
      <c r="F151" s="55"/>
      <c r="G151" s="55"/>
      <c r="H151" s="55"/>
    </row>
    <row r="152" spans="1:8" x14ac:dyDescent="0.2">
      <c r="A152" s="94">
        <f t="shared" si="2"/>
        <v>148</v>
      </c>
      <c r="B152" s="54"/>
      <c r="C152" s="54"/>
      <c r="D152" s="54"/>
      <c r="E152" s="55"/>
      <c r="F152" s="55"/>
      <c r="G152" s="55"/>
      <c r="H152" s="55"/>
    </row>
    <row r="153" spans="1:8" x14ac:dyDescent="0.2">
      <c r="A153" s="94">
        <f t="shared" si="2"/>
        <v>149</v>
      </c>
      <c r="B153" s="54"/>
      <c r="C153" s="54"/>
      <c r="D153" s="54"/>
      <c r="E153" s="55"/>
      <c r="F153" s="55"/>
      <c r="G153" s="55"/>
      <c r="H153" s="55"/>
    </row>
    <row r="154" spans="1:8" x14ac:dyDescent="0.2">
      <c r="A154" s="94">
        <f t="shared" si="2"/>
        <v>150</v>
      </c>
      <c r="B154" s="54"/>
      <c r="C154" s="54"/>
      <c r="D154" s="54"/>
      <c r="E154" s="55"/>
      <c r="F154" s="55"/>
      <c r="G154" s="55"/>
      <c r="H154" s="55"/>
    </row>
    <row r="155" spans="1:8" x14ac:dyDescent="0.2">
      <c r="A155" s="94">
        <f t="shared" si="2"/>
        <v>151</v>
      </c>
      <c r="B155" s="54"/>
      <c r="C155" s="54"/>
      <c r="D155" s="54"/>
      <c r="E155" s="55"/>
      <c r="F155" s="55"/>
      <c r="G155" s="55"/>
      <c r="H155" s="55"/>
    </row>
    <row r="156" spans="1:8" x14ac:dyDescent="0.2">
      <c r="A156" s="94">
        <f t="shared" si="2"/>
        <v>152</v>
      </c>
      <c r="B156" s="54"/>
      <c r="C156" s="54"/>
      <c r="D156" s="54"/>
      <c r="E156" s="55"/>
      <c r="F156" s="55"/>
      <c r="G156" s="55"/>
      <c r="H156" s="55"/>
    </row>
    <row r="157" spans="1:8" x14ac:dyDescent="0.2">
      <c r="A157" s="94">
        <f t="shared" si="2"/>
        <v>153</v>
      </c>
      <c r="B157" s="54"/>
      <c r="C157" s="54"/>
      <c r="D157" s="54"/>
      <c r="E157" s="55"/>
      <c r="F157" s="55"/>
      <c r="G157" s="55"/>
      <c r="H157" s="55"/>
    </row>
    <row r="158" spans="1:8" x14ac:dyDescent="0.2">
      <c r="A158" s="94">
        <f t="shared" si="2"/>
        <v>154</v>
      </c>
      <c r="B158" s="54"/>
      <c r="C158" s="54"/>
      <c r="D158" s="54"/>
      <c r="E158" s="55"/>
      <c r="F158" s="55"/>
      <c r="G158" s="55"/>
      <c r="H158" s="55"/>
    </row>
    <row r="159" spans="1:8" x14ac:dyDescent="0.2">
      <c r="A159" s="94">
        <f t="shared" si="2"/>
        <v>155</v>
      </c>
      <c r="B159" s="54"/>
      <c r="C159" s="54"/>
      <c r="D159" s="54"/>
      <c r="E159" s="55"/>
      <c r="F159" s="55"/>
      <c r="G159" s="55"/>
      <c r="H159" s="55"/>
    </row>
    <row r="160" spans="1:8" x14ac:dyDescent="0.2">
      <c r="A160" s="94">
        <f t="shared" si="2"/>
        <v>156</v>
      </c>
      <c r="B160" s="54"/>
      <c r="C160" s="54"/>
      <c r="D160" s="54"/>
      <c r="E160" s="55"/>
      <c r="F160" s="55"/>
      <c r="G160" s="55"/>
      <c r="H160" s="55"/>
    </row>
    <row r="161" spans="1:8" x14ac:dyDescent="0.2">
      <c r="A161" s="94">
        <f t="shared" si="2"/>
        <v>157</v>
      </c>
      <c r="B161" s="54"/>
      <c r="C161" s="54"/>
      <c r="D161" s="54"/>
      <c r="E161" s="55"/>
      <c r="F161" s="55"/>
      <c r="G161" s="55"/>
      <c r="H161" s="55"/>
    </row>
    <row r="162" spans="1:8" x14ac:dyDescent="0.2">
      <c r="A162" s="94">
        <f t="shared" si="2"/>
        <v>158</v>
      </c>
      <c r="B162" s="54"/>
      <c r="C162" s="54"/>
      <c r="D162" s="54"/>
      <c r="E162" s="55"/>
      <c r="F162" s="55"/>
      <c r="G162" s="55"/>
      <c r="H162" s="55"/>
    </row>
    <row r="163" spans="1:8" x14ac:dyDescent="0.2">
      <c r="A163" s="94">
        <f t="shared" si="2"/>
        <v>159</v>
      </c>
      <c r="B163" s="54"/>
      <c r="C163" s="54"/>
      <c r="D163" s="54"/>
      <c r="E163" s="55"/>
      <c r="F163" s="55"/>
      <c r="G163" s="55"/>
      <c r="H163" s="55"/>
    </row>
    <row r="164" spans="1:8" x14ac:dyDescent="0.2">
      <c r="A164" s="94">
        <f t="shared" si="2"/>
        <v>160</v>
      </c>
      <c r="B164" s="54"/>
      <c r="C164" s="54"/>
      <c r="D164" s="54"/>
      <c r="E164" s="55"/>
      <c r="F164" s="55"/>
      <c r="G164" s="55"/>
      <c r="H164" s="55"/>
    </row>
    <row r="165" spans="1:8" x14ac:dyDescent="0.2">
      <c r="A165" s="94">
        <f t="shared" si="2"/>
        <v>161</v>
      </c>
      <c r="B165" s="54"/>
      <c r="C165" s="54"/>
      <c r="D165" s="54"/>
      <c r="E165" s="55"/>
      <c r="F165" s="55"/>
      <c r="G165" s="55"/>
      <c r="H165" s="55"/>
    </row>
    <row r="166" spans="1:8" x14ac:dyDescent="0.2">
      <c r="A166" s="94">
        <f t="shared" si="2"/>
        <v>162</v>
      </c>
      <c r="B166" s="54"/>
      <c r="C166" s="54"/>
      <c r="D166" s="54"/>
      <c r="E166" s="55"/>
      <c r="F166" s="55"/>
      <c r="G166" s="55"/>
      <c r="H166" s="55"/>
    </row>
    <row r="167" spans="1:8" x14ac:dyDescent="0.2">
      <c r="A167" s="94">
        <f t="shared" si="2"/>
        <v>163</v>
      </c>
      <c r="B167" s="54"/>
      <c r="C167" s="54"/>
      <c r="D167" s="54"/>
      <c r="E167" s="55"/>
      <c r="F167" s="55"/>
      <c r="G167" s="55"/>
      <c r="H167" s="55"/>
    </row>
    <row r="168" spans="1:8" x14ac:dyDescent="0.2">
      <c r="A168" s="94">
        <f t="shared" si="2"/>
        <v>164</v>
      </c>
      <c r="B168" s="54"/>
      <c r="C168" s="54"/>
      <c r="D168" s="54"/>
      <c r="E168" s="55"/>
      <c r="F168" s="55"/>
      <c r="G168" s="55"/>
      <c r="H168" s="55"/>
    </row>
    <row r="169" spans="1:8" x14ac:dyDescent="0.2">
      <c r="A169" s="94">
        <f t="shared" si="2"/>
        <v>165</v>
      </c>
      <c r="B169" s="54"/>
      <c r="C169" s="54"/>
      <c r="D169" s="54"/>
      <c r="E169" s="55"/>
      <c r="F169" s="55"/>
      <c r="G169" s="55"/>
      <c r="H169" s="55"/>
    </row>
    <row r="170" spans="1:8" x14ac:dyDescent="0.2">
      <c r="A170" s="94">
        <f t="shared" si="2"/>
        <v>166</v>
      </c>
      <c r="B170" s="54"/>
      <c r="C170" s="54"/>
      <c r="D170" s="54"/>
      <c r="E170" s="55"/>
      <c r="F170" s="55"/>
      <c r="G170" s="55"/>
      <c r="H170" s="55"/>
    </row>
    <row r="171" spans="1:8" x14ac:dyDescent="0.2">
      <c r="A171" s="94">
        <f t="shared" si="2"/>
        <v>167</v>
      </c>
      <c r="B171" s="54"/>
      <c r="C171" s="54"/>
      <c r="D171" s="54"/>
      <c r="E171" s="55"/>
      <c r="F171" s="55"/>
      <c r="G171" s="55"/>
      <c r="H171" s="55"/>
    </row>
    <row r="172" spans="1:8" x14ac:dyDescent="0.2">
      <c r="A172" s="94">
        <f t="shared" si="2"/>
        <v>168</v>
      </c>
      <c r="B172" s="54"/>
      <c r="C172" s="54"/>
      <c r="D172" s="54"/>
      <c r="E172" s="55"/>
      <c r="F172" s="55"/>
      <c r="G172" s="55"/>
      <c r="H172" s="55"/>
    </row>
    <row r="173" spans="1:8" x14ac:dyDescent="0.2">
      <c r="A173" s="94">
        <f t="shared" si="2"/>
        <v>169</v>
      </c>
      <c r="B173" s="54"/>
      <c r="C173" s="54"/>
      <c r="D173" s="54"/>
      <c r="E173" s="55"/>
      <c r="F173" s="55"/>
      <c r="G173" s="55"/>
      <c r="H173" s="55"/>
    </row>
    <row r="174" spans="1:8" x14ac:dyDescent="0.2">
      <c r="A174" s="94">
        <f t="shared" si="2"/>
        <v>170</v>
      </c>
      <c r="B174" s="54"/>
      <c r="C174" s="54"/>
      <c r="D174" s="54"/>
      <c r="E174" s="55"/>
      <c r="F174" s="55"/>
      <c r="G174" s="55"/>
      <c r="H174" s="55"/>
    </row>
    <row r="175" spans="1:8" x14ac:dyDescent="0.2">
      <c r="A175" s="94">
        <f t="shared" si="2"/>
        <v>171</v>
      </c>
      <c r="B175" s="54"/>
      <c r="C175" s="54"/>
      <c r="D175" s="54"/>
      <c r="E175" s="55"/>
      <c r="F175" s="55"/>
      <c r="G175" s="55"/>
      <c r="H175" s="55"/>
    </row>
    <row r="176" spans="1:8" x14ac:dyDescent="0.2">
      <c r="A176" s="94">
        <f t="shared" si="2"/>
        <v>172</v>
      </c>
      <c r="B176" s="54"/>
      <c r="C176" s="54"/>
      <c r="D176" s="54"/>
      <c r="E176" s="55"/>
      <c r="F176" s="55"/>
      <c r="G176" s="55"/>
      <c r="H176" s="55"/>
    </row>
    <row r="177" spans="1:8" x14ac:dyDescent="0.2">
      <c r="A177" s="94">
        <f t="shared" si="2"/>
        <v>173</v>
      </c>
      <c r="B177" s="54"/>
      <c r="C177" s="54"/>
      <c r="D177" s="54"/>
      <c r="E177" s="55"/>
      <c r="F177" s="55"/>
      <c r="G177" s="55"/>
      <c r="H177" s="55"/>
    </row>
    <row r="178" spans="1:8" x14ac:dyDescent="0.2">
      <c r="A178" s="94">
        <f t="shared" si="2"/>
        <v>174</v>
      </c>
      <c r="B178" s="54"/>
      <c r="C178" s="54"/>
      <c r="D178" s="54"/>
      <c r="E178" s="55"/>
      <c r="F178" s="55"/>
      <c r="G178" s="55"/>
      <c r="H178" s="55"/>
    </row>
    <row r="179" spans="1:8" x14ac:dyDescent="0.2">
      <c r="A179" s="94">
        <f t="shared" si="2"/>
        <v>175</v>
      </c>
      <c r="B179" s="54"/>
      <c r="C179" s="54"/>
      <c r="D179" s="54"/>
      <c r="E179" s="55"/>
      <c r="F179" s="55"/>
      <c r="G179" s="55"/>
      <c r="H179" s="55"/>
    </row>
    <row r="180" spans="1:8" x14ac:dyDescent="0.2">
      <c r="A180" s="94">
        <f t="shared" si="2"/>
        <v>176</v>
      </c>
      <c r="B180" s="54"/>
      <c r="C180" s="54"/>
      <c r="D180" s="54"/>
      <c r="E180" s="55"/>
      <c r="F180" s="55"/>
      <c r="G180" s="55"/>
      <c r="H180" s="55"/>
    </row>
    <row r="181" spans="1:8" x14ac:dyDescent="0.2">
      <c r="A181" s="94">
        <f t="shared" si="2"/>
        <v>177</v>
      </c>
      <c r="B181" s="54"/>
      <c r="C181" s="54"/>
      <c r="D181" s="54"/>
      <c r="E181" s="55"/>
      <c r="F181" s="55"/>
      <c r="G181" s="55"/>
      <c r="H181" s="55"/>
    </row>
    <row r="182" spans="1:8" x14ac:dyDescent="0.2">
      <c r="A182" s="94">
        <f t="shared" si="2"/>
        <v>178</v>
      </c>
      <c r="B182" s="54"/>
      <c r="C182" s="54"/>
      <c r="D182" s="54"/>
      <c r="E182" s="55"/>
      <c r="F182" s="55"/>
      <c r="G182" s="55"/>
      <c r="H182" s="55"/>
    </row>
    <row r="183" spans="1:8" x14ac:dyDescent="0.2">
      <c r="A183" s="94">
        <f t="shared" si="2"/>
        <v>179</v>
      </c>
      <c r="B183" s="54"/>
      <c r="C183" s="54"/>
      <c r="D183" s="54"/>
      <c r="E183" s="55"/>
      <c r="F183" s="55"/>
      <c r="G183" s="55"/>
      <c r="H183" s="55"/>
    </row>
    <row r="184" spans="1:8" x14ac:dyDescent="0.2">
      <c r="A184" s="94">
        <f t="shared" si="2"/>
        <v>180</v>
      </c>
      <c r="B184" s="54"/>
      <c r="C184" s="54"/>
      <c r="D184" s="54"/>
      <c r="E184" s="55"/>
      <c r="F184" s="55"/>
      <c r="G184" s="55"/>
      <c r="H184" s="55"/>
    </row>
    <row r="185" spans="1:8" x14ac:dyDescent="0.2">
      <c r="A185" s="94">
        <f t="shared" si="2"/>
        <v>181</v>
      </c>
      <c r="B185" s="54"/>
      <c r="C185" s="54"/>
      <c r="D185" s="54"/>
      <c r="E185" s="55"/>
      <c r="F185" s="55"/>
      <c r="G185" s="55"/>
      <c r="H185" s="55"/>
    </row>
    <row r="186" spans="1:8" x14ac:dyDescent="0.2">
      <c r="A186" s="94">
        <f t="shared" si="2"/>
        <v>182</v>
      </c>
      <c r="B186" s="54"/>
      <c r="C186" s="54"/>
      <c r="D186" s="54"/>
      <c r="E186" s="55"/>
      <c r="F186" s="55"/>
      <c r="G186" s="55"/>
      <c r="H186" s="55"/>
    </row>
    <row r="187" spans="1:8" x14ac:dyDescent="0.2">
      <c r="A187" s="94">
        <f t="shared" si="2"/>
        <v>183</v>
      </c>
      <c r="B187" s="54"/>
      <c r="C187" s="54"/>
      <c r="D187" s="54"/>
      <c r="E187" s="55"/>
      <c r="F187" s="55"/>
      <c r="G187" s="55"/>
      <c r="H187" s="55"/>
    </row>
    <row r="188" spans="1:8" x14ac:dyDescent="0.2">
      <c r="A188" s="94">
        <f t="shared" si="2"/>
        <v>184</v>
      </c>
      <c r="B188" s="54"/>
      <c r="C188" s="54"/>
      <c r="D188" s="54"/>
      <c r="E188" s="55"/>
      <c r="F188" s="55"/>
      <c r="G188" s="55"/>
      <c r="H188" s="55"/>
    </row>
    <row r="189" spans="1:8" x14ac:dyDescent="0.2">
      <c r="A189" s="94">
        <f t="shared" si="2"/>
        <v>185</v>
      </c>
      <c r="B189" s="54"/>
      <c r="C189" s="54"/>
      <c r="D189" s="54"/>
      <c r="E189" s="55"/>
      <c r="F189" s="55"/>
      <c r="G189" s="55"/>
      <c r="H189" s="55"/>
    </row>
    <row r="190" spans="1:8" x14ac:dyDescent="0.2">
      <c r="A190" s="94">
        <f t="shared" si="2"/>
        <v>186</v>
      </c>
      <c r="B190" s="54"/>
      <c r="C190" s="54"/>
      <c r="D190" s="54"/>
      <c r="E190" s="55"/>
      <c r="F190" s="55"/>
      <c r="G190" s="55"/>
      <c r="H190" s="55"/>
    </row>
    <row r="191" spans="1:8" x14ac:dyDescent="0.2">
      <c r="A191" s="94">
        <f t="shared" si="2"/>
        <v>187</v>
      </c>
      <c r="B191" s="54"/>
      <c r="C191" s="54"/>
      <c r="D191" s="54"/>
      <c r="E191" s="55"/>
      <c r="F191" s="55"/>
      <c r="G191" s="55"/>
      <c r="H191" s="55"/>
    </row>
    <row r="192" spans="1:8" x14ac:dyDescent="0.2">
      <c r="A192" s="94">
        <f t="shared" si="2"/>
        <v>188</v>
      </c>
      <c r="B192" s="54"/>
      <c r="C192" s="54"/>
      <c r="D192" s="54"/>
      <c r="E192" s="55"/>
      <c r="F192" s="55"/>
      <c r="G192" s="55"/>
      <c r="H192" s="55"/>
    </row>
    <row r="193" spans="1:8" x14ac:dyDescent="0.2">
      <c r="A193" s="94">
        <f t="shared" si="2"/>
        <v>189</v>
      </c>
      <c r="B193" s="54"/>
      <c r="C193" s="54"/>
      <c r="D193" s="54"/>
      <c r="E193" s="55"/>
      <c r="F193" s="55"/>
      <c r="G193" s="55"/>
      <c r="H193" s="55"/>
    </row>
    <row r="194" spans="1:8" x14ac:dyDescent="0.2">
      <c r="A194" s="94">
        <f t="shared" si="2"/>
        <v>190</v>
      </c>
      <c r="B194" s="54"/>
      <c r="C194" s="54"/>
      <c r="D194" s="54"/>
      <c r="E194" s="55"/>
      <c r="F194" s="55"/>
      <c r="G194" s="55"/>
      <c r="H194" s="55"/>
    </row>
    <row r="195" spans="1:8" x14ac:dyDescent="0.2">
      <c r="A195" s="94">
        <f t="shared" si="2"/>
        <v>191</v>
      </c>
      <c r="B195" s="54"/>
      <c r="C195" s="54"/>
      <c r="D195" s="54"/>
      <c r="E195" s="55"/>
      <c r="F195" s="55"/>
      <c r="G195" s="55"/>
      <c r="H195" s="55"/>
    </row>
    <row r="196" spans="1:8" x14ac:dyDescent="0.2">
      <c r="A196" s="94">
        <f t="shared" si="2"/>
        <v>192</v>
      </c>
      <c r="B196" s="54"/>
      <c r="C196" s="54"/>
      <c r="D196" s="54"/>
      <c r="E196" s="55"/>
      <c r="F196" s="55"/>
      <c r="G196" s="55"/>
      <c r="H196" s="55"/>
    </row>
    <row r="197" spans="1:8" x14ac:dyDescent="0.2">
      <c r="A197" s="94">
        <f t="shared" si="2"/>
        <v>193</v>
      </c>
      <c r="B197" s="54"/>
      <c r="C197" s="54"/>
      <c r="D197" s="54"/>
      <c r="E197" s="55"/>
      <c r="F197" s="55"/>
      <c r="G197" s="55"/>
      <c r="H197" s="55"/>
    </row>
    <row r="198" spans="1:8" x14ac:dyDescent="0.2">
      <c r="A198" s="94">
        <f t="shared" si="2"/>
        <v>194</v>
      </c>
      <c r="B198" s="54"/>
      <c r="C198" s="54"/>
      <c r="D198" s="54"/>
      <c r="E198" s="55"/>
      <c r="F198" s="55"/>
      <c r="G198" s="55"/>
      <c r="H198" s="55"/>
    </row>
    <row r="199" spans="1:8" x14ac:dyDescent="0.2">
      <c r="A199" s="94">
        <f t="shared" ref="A199:A262" si="3">A198+1</f>
        <v>195</v>
      </c>
      <c r="B199" s="54"/>
      <c r="C199" s="54"/>
      <c r="D199" s="54"/>
      <c r="E199" s="55"/>
      <c r="F199" s="55"/>
      <c r="G199" s="55"/>
      <c r="H199" s="55"/>
    </row>
    <row r="200" spans="1:8" x14ac:dyDescent="0.2">
      <c r="A200" s="94">
        <f t="shared" si="3"/>
        <v>196</v>
      </c>
      <c r="B200" s="54"/>
      <c r="C200" s="54"/>
      <c r="D200" s="54"/>
      <c r="E200" s="55"/>
      <c r="F200" s="55"/>
      <c r="G200" s="55"/>
      <c r="H200" s="55"/>
    </row>
    <row r="201" spans="1:8" x14ac:dyDescent="0.2">
      <c r="A201" s="94">
        <f t="shared" si="3"/>
        <v>197</v>
      </c>
      <c r="B201" s="54"/>
      <c r="C201" s="54"/>
      <c r="D201" s="54"/>
      <c r="E201" s="55"/>
      <c r="F201" s="55"/>
      <c r="G201" s="55"/>
      <c r="H201" s="55"/>
    </row>
    <row r="202" spans="1:8" x14ac:dyDescent="0.2">
      <c r="A202" s="94">
        <f t="shared" si="3"/>
        <v>198</v>
      </c>
      <c r="B202" s="54"/>
      <c r="C202" s="54"/>
      <c r="D202" s="54"/>
      <c r="E202" s="55"/>
      <c r="F202" s="55"/>
      <c r="G202" s="55"/>
      <c r="H202" s="55"/>
    </row>
    <row r="203" spans="1:8" x14ac:dyDescent="0.2">
      <c r="A203" s="94">
        <f t="shared" si="3"/>
        <v>199</v>
      </c>
      <c r="B203" s="54"/>
      <c r="C203" s="54"/>
      <c r="D203" s="54"/>
      <c r="E203" s="55"/>
      <c r="F203" s="55"/>
      <c r="G203" s="55"/>
      <c r="H203" s="55"/>
    </row>
    <row r="204" spans="1:8" x14ac:dyDescent="0.2">
      <c r="A204" s="94">
        <f t="shared" si="3"/>
        <v>200</v>
      </c>
      <c r="B204" s="54"/>
      <c r="C204" s="54"/>
      <c r="D204" s="54"/>
      <c r="E204" s="55"/>
      <c r="F204" s="55"/>
      <c r="G204" s="55"/>
      <c r="H204" s="55"/>
    </row>
    <row r="205" spans="1:8" x14ac:dyDescent="0.2">
      <c r="A205" s="94">
        <f t="shared" si="3"/>
        <v>201</v>
      </c>
      <c r="B205" s="54"/>
      <c r="C205" s="54"/>
      <c r="D205" s="54"/>
      <c r="E205" s="55"/>
      <c r="F205" s="55"/>
      <c r="G205" s="55"/>
      <c r="H205" s="55"/>
    </row>
    <row r="206" spans="1:8" x14ac:dyDescent="0.2">
      <c r="A206" s="94">
        <f t="shared" si="3"/>
        <v>202</v>
      </c>
      <c r="B206" s="54"/>
      <c r="C206" s="54"/>
      <c r="D206" s="54"/>
      <c r="E206" s="55"/>
      <c r="F206" s="55"/>
      <c r="G206" s="55"/>
      <c r="H206" s="55"/>
    </row>
    <row r="207" spans="1:8" x14ac:dyDescent="0.2">
      <c r="A207" s="94">
        <f t="shared" si="3"/>
        <v>203</v>
      </c>
      <c r="B207" s="54"/>
      <c r="C207" s="54"/>
      <c r="D207" s="54"/>
      <c r="E207" s="55"/>
      <c r="F207" s="55"/>
      <c r="G207" s="55"/>
      <c r="H207" s="55"/>
    </row>
    <row r="208" spans="1:8" x14ac:dyDescent="0.2">
      <c r="A208" s="94">
        <f t="shared" si="3"/>
        <v>204</v>
      </c>
      <c r="B208" s="54"/>
      <c r="C208" s="54"/>
      <c r="D208" s="54"/>
      <c r="E208" s="55"/>
      <c r="F208" s="55"/>
      <c r="G208" s="55"/>
      <c r="H208" s="55"/>
    </row>
    <row r="209" spans="1:8" x14ac:dyDescent="0.2">
      <c r="A209" s="94">
        <f t="shared" si="3"/>
        <v>205</v>
      </c>
      <c r="B209" s="54"/>
      <c r="C209" s="54"/>
      <c r="D209" s="54"/>
      <c r="E209" s="55"/>
      <c r="F209" s="55"/>
      <c r="G209" s="55"/>
      <c r="H209" s="55"/>
    </row>
    <row r="210" spans="1:8" x14ac:dyDescent="0.2">
      <c r="A210" s="94">
        <f t="shared" si="3"/>
        <v>206</v>
      </c>
      <c r="B210" s="54"/>
      <c r="C210" s="54"/>
      <c r="D210" s="54"/>
      <c r="E210" s="55"/>
      <c r="F210" s="55"/>
      <c r="G210" s="55"/>
      <c r="H210" s="55"/>
    </row>
    <row r="211" spans="1:8" x14ac:dyDescent="0.2">
      <c r="A211" s="94">
        <f t="shared" si="3"/>
        <v>207</v>
      </c>
      <c r="B211" s="54"/>
      <c r="C211" s="54"/>
      <c r="D211" s="54"/>
      <c r="E211" s="55"/>
      <c r="F211" s="55"/>
      <c r="G211" s="55"/>
      <c r="H211" s="55"/>
    </row>
    <row r="212" spans="1:8" x14ac:dyDescent="0.2">
      <c r="A212" s="94">
        <f t="shared" si="3"/>
        <v>208</v>
      </c>
      <c r="B212" s="54"/>
      <c r="C212" s="54"/>
      <c r="D212" s="54"/>
      <c r="E212" s="55"/>
      <c r="F212" s="55"/>
      <c r="G212" s="55"/>
      <c r="H212" s="55"/>
    </row>
    <row r="213" spans="1:8" x14ac:dyDescent="0.2">
      <c r="A213" s="94">
        <f t="shared" si="3"/>
        <v>209</v>
      </c>
      <c r="B213" s="54"/>
      <c r="C213" s="54"/>
      <c r="D213" s="54"/>
      <c r="E213" s="55"/>
      <c r="F213" s="55"/>
      <c r="G213" s="55"/>
      <c r="H213" s="55"/>
    </row>
    <row r="214" spans="1:8" x14ac:dyDescent="0.2">
      <c r="A214" s="94">
        <f t="shared" si="3"/>
        <v>210</v>
      </c>
      <c r="B214" s="54"/>
      <c r="C214" s="54"/>
      <c r="D214" s="54"/>
      <c r="E214" s="55"/>
      <c r="F214" s="55"/>
      <c r="G214" s="55"/>
      <c r="H214" s="55"/>
    </row>
    <row r="215" spans="1:8" x14ac:dyDescent="0.2">
      <c r="A215" s="94">
        <f t="shared" si="3"/>
        <v>211</v>
      </c>
      <c r="B215" s="54"/>
      <c r="C215" s="54"/>
      <c r="D215" s="54"/>
      <c r="E215" s="55"/>
      <c r="F215" s="55"/>
      <c r="G215" s="55"/>
      <c r="H215" s="55"/>
    </row>
    <row r="216" spans="1:8" x14ac:dyDescent="0.2">
      <c r="A216" s="94">
        <f t="shared" si="3"/>
        <v>212</v>
      </c>
      <c r="B216" s="54"/>
      <c r="C216" s="54"/>
      <c r="D216" s="54"/>
      <c r="E216" s="55"/>
      <c r="F216" s="55"/>
      <c r="G216" s="55"/>
      <c r="H216" s="55"/>
    </row>
    <row r="217" spans="1:8" x14ac:dyDescent="0.2">
      <c r="A217" s="94">
        <f t="shared" si="3"/>
        <v>213</v>
      </c>
      <c r="B217" s="54"/>
      <c r="C217" s="54"/>
      <c r="D217" s="54"/>
      <c r="E217" s="55"/>
      <c r="F217" s="55"/>
      <c r="G217" s="55"/>
      <c r="H217" s="55"/>
    </row>
    <row r="218" spans="1:8" x14ac:dyDescent="0.2">
      <c r="A218" s="94">
        <f t="shared" si="3"/>
        <v>214</v>
      </c>
      <c r="B218" s="54"/>
      <c r="C218" s="54"/>
      <c r="D218" s="54"/>
      <c r="E218" s="55"/>
      <c r="F218" s="55"/>
      <c r="G218" s="55"/>
      <c r="H218" s="55"/>
    </row>
    <row r="219" spans="1:8" x14ac:dyDescent="0.2">
      <c r="A219" s="94">
        <f t="shared" si="3"/>
        <v>215</v>
      </c>
      <c r="B219" s="54"/>
      <c r="C219" s="54"/>
      <c r="D219" s="54"/>
      <c r="E219" s="55"/>
      <c r="F219" s="55"/>
      <c r="G219" s="55"/>
      <c r="H219" s="55"/>
    </row>
    <row r="220" spans="1:8" x14ac:dyDescent="0.2">
      <c r="A220" s="94">
        <f t="shared" si="3"/>
        <v>216</v>
      </c>
      <c r="B220" s="54"/>
      <c r="C220" s="54"/>
      <c r="D220" s="54"/>
      <c r="E220" s="55"/>
      <c r="F220" s="55"/>
      <c r="G220" s="55"/>
      <c r="H220" s="55"/>
    </row>
    <row r="221" spans="1:8" x14ac:dyDescent="0.2">
      <c r="A221" s="94">
        <f t="shared" si="3"/>
        <v>217</v>
      </c>
      <c r="B221" s="54"/>
      <c r="C221" s="54"/>
      <c r="D221" s="54"/>
      <c r="E221" s="55"/>
      <c r="F221" s="55"/>
      <c r="G221" s="55"/>
      <c r="H221" s="55"/>
    </row>
    <row r="222" spans="1:8" x14ac:dyDescent="0.2">
      <c r="A222" s="94">
        <f t="shared" si="3"/>
        <v>218</v>
      </c>
      <c r="B222" s="54"/>
      <c r="C222" s="54"/>
      <c r="D222" s="54"/>
      <c r="E222" s="55"/>
      <c r="F222" s="55"/>
      <c r="G222" s="55"/>
      <c r="H222" s="55"/>
    </row>
    <row r="223" spans="1:8" x14ac:dyDescent="0.2">
      <c r="A223" s="94">
        <f t="shared" si="3"/>
        <v>219</v>
      </c>
      <c r="B223" s="54"/>
      <c r="C223" s="54"/>
      <c r="D223" s="54"/>
      <c r="E223" s="55"/>
      <c r="F223" s="55"/>
      <c r="G223" s="55"/>
      <c r="H223" s="55"/>
    </row>
    <row r="224" spans="1:8" x14ac:dyDescent="0.2">
      <c r="A224" s="94">
        <f t="shared" si="3"/>
        <v>220</v>
      </c>
      <c r="B224" s="54"/>
      <c r="C224" s="54"/>
      <c r="D224" s="54"/>
      <c r="E224" s="55"/>
      <c r="F224" s="55"/>
      <c r="G224" s="55"/>
      <c r="H224" s="55"/>
    </row>
    <row r="225" spans="1:8" x14ac:dyDescent="0.2">
      <c r="A225" s="94">
        <f t="shared" si="3"/>
        <v>221</v>
      </c>
      <c r="B225" s="54"/>
      <c r="C225" s="54"/>
      <c r="D225" s="54"/>
      <c r="E225" s="55"/>
      <c r="F225" s="55"/>
      <c r="G225" s="55"/>
      <c r="H225" s="55"/>
    </row>
    <row r="226" spans="1:8" x14ac:dyDescent="0.2">
      <c r="A226" s="94">
        <f t="shared" si="3"/>
        <v>222</v>
      </c>
      <c r="B226" s="54"/>
      <c r="C226" s="54"/>
      <c r="D226" s="54"/>
      <c r="E226" s="55"/>
      <c r="F226" s="55"/>
      <c r="G226" s="55"/>
      <c r="H226" s="55"/>
    </row>
    <row r="227" spans="1:8" x14ac:dyDescent="0.2">
      <c r="A227" s="94">
        <f t="shared" si="3"/>
        <v>223</v>
      </c>
      <c r="B227" s="54"/>
      <c r="C227" s="54"/>
      <c r="D227" s="54"/>
      <c r="E227" s="55"/>
      <c r="F227" s="55"/>
      <c r="G227" s="55"/>
      <c r="H227" s="55"/>
    </row>
    <row r="228" spans="1:8" x14ac:dyDescent="0.2">
      <c r="A228" s="94">
        <f t="shared" si="3"/>
        <v>224</v>
      </c>
      <c r="B228" s="54"/>
      <c r="C228" s="54"/>
      <c r="D228" s="54"/>
      <c r="E228" s="55"/>
      <c r="F228" s="55"/>
      <c r="G228" s="55"/>
      <c r="H228" s="55"/>
    </row>
    <row r="229" spans="1:8" x14ac:dyDescent="0.2">
      <c r="A229" s="94">
        <f t="shared" si="3"/>
        <v>225</v>
      </c>
      <c r="B229" s="54"/>
      <c r="C229" s="54"/>
      <c r="D229" s="54"/>
      <c r="E229" s="55"/>
      <c r="F229" s="55"/>
      <c r="G229" s="55"/>
      <c r="H229" s="55"/>
    </row>
    <row r="230" spans="1:8" x14ac:dyDescent="0.2">
      <c r="A230" s="94">
        <f t="shared" si="3"/>
        <v>226</v>
      </c>
      <c r="B230" s="54"/>
      <c r="C230" s="54"/>
      <c r="D230" s="54"/>
      <c r="E230" s="55"/>
      <c r="F230" s="55"/>
      <c r="G230" s="55"/>
      <c r="H230" s="55"/>
    </row>
    <row r="231" spans="1:8" x14ac:dyDescent="0.2">
      <c r="A231" s="94">
        <f t="shared" si="3"/>
        <v>227</v>
      </c>
      <c r="B231" s="54"/>
      <c r="C231" s="54"/>
      <c r="D231" s="54"/>
      <c r="E231" s="55"/>
      <c r="F231" s="55"/>
      <c r="G231" s="55"/>
      <c r="H231" s="55"/>
    </row>
    <row r="232" spans="1:8" x14ac:dyDescent="0.2">
      <c r="A232" s="94">
        <f t="shared" si="3"/>
        <v>228</v>
      </c>
      <c r="B232" s="54"/>
      <c r="C232" s="54"/>
      <c r="D232" s="54"/>
      <c r="E232" s="55"/>
      <c r="F232" s="55"/>
      <c r="G232" s="55"/>
      <c r="H232" s="55"/>
    </row>
    <row r="233" spans="1:8" x14ac:dyDescent="0.2">
      <c r="A233" s="94">
        <f t="shared" si="3"/>
        <v>229</v>
      </c>
      <c r="B233" s="54"/>
      <c r="C233" s="54"/>
      <c r="D233" s="54"/>
      <c r="E233" s="55"/>
      <c r="F233" s="55"/>
      <c r="G233" s="55"/>
      <c r="H233" s="55"/>
    </row>
    <row r="234" spans="1:8" x14ac:dyDescent="0.2">
      <c r="A234" s="94">
        <f t="shared" si="3"/>
        <v>230</v>
      </c>
      <c r="B234" s="54"/>
      <c r="C234" s="54"/>
      <c r="D234" s="54"/>
      <c r="E234" s="55"/>
      <c r="F234" s="55"/>
      <c r="G234" s="55"/>
      <c r="H234" s="55"/>
    </row>
    <row r="235" spans="1:8" x14ac:dyDescent="0.2">
      <c r="A235" s="94">
        <f t="shared" si="3"/>
        <v>231</v>
      </c>
      <c r="B235" s="54"/>
      <c r="C235" s="54"/>
      <c r="D235" s="54"/>
      <c r="E235" s="55"/>
      <c r="F235" s="55"/>
      <c r="G235" s="55"/>
      <c r="H235" s="55"/>
    </row>
    <row r="236" spans="1:8" x14ac:dyDescent="0.2">
      <c r="A236" s="94">
        <f t="shared" si="3"/>
        <v>232</v>
      </c>
      <c r="B236" s="54"/>
      <c r="C236" s="54"/>
      <c r="D236" s="54"/>
      <c r="E236" s="55"/>
      <c r="F236" s="55"/>
      <c r="G236" s="55"/>
      <c r="H236" s="55"/>
    </row>
    <row r="237" spans="1:8" x14ac:dyDescent="0.2">
      <c r="A237" s="94">
        <f t="shared" si="3"/>
        <v>233</v>
      </c>
      <c r="B237" s="54"/>
      <c r="C237" s="54"/>
      <c r="D237" s="54"/>
      <c r="E237" s="55"/>
      <c r="F237" s="55"/>
      <c r="G237" s="55"/>
      <c r="H237" s="55"/>
    </row>
    <row r="238" spans="1:8" x14ac:dyDescent="0.2">
      <c r="A238" s="94">
        <f t="shared" si="3"/>
        <v>234</v>
      </c>
      <c r="B238" s="54"/>
      <c r="C238" s="54"/>
      <c r="D238" s="54"/>
      <c r="E238" s="55"/>
      <c r="F238" s="55"/>
      <c r="G238" s="55"/>
      <c r="H238" s="55"/>
    </row>
    <row r="239" spans="1:8" x14ac:dyDescent="0.2">
      <c r="A239" s="94">
        <f t="shared" si="3"/>
        <v>235</v>
      </c>
      <c r="B239" s="54"/>
      <c r="C239" s="54"/>
      <c r="D239" s="54"/>
      <c r="E239" s="55"/>
      <c r="F239" s="55"/>
      <c r="G239" s="55"/>
      <c r="H239" s="55"/>
    </row>
    <row r="240" spans="1:8" x14ac:dyDescent="0.2">
      <c r="A240" s="94">
        <f t="shared" si="3"/>
        <v>236</v>
      </c>
      <c r="B240" s="54"/>
      <c r="C240" s="54"/>
      <c r="D240" s="54"/>
      <c r="E240" s="55"/>
      <c r="F240" s="55"/>
      <c r="G240" s="55"/>
      <c r="H240" s="55"/>
    </row>
    <row r="241" spans="1:8" x14ac:dyDescent="0.2">
      <c r="A241" s="94">
        <f t="shared" si="3"/>
        <v>237</v>
      </c>
      <c r="B241" s="54"/>
      <c r="C241" s="54"/>
      <c r="D241" s="54"/>
      <c r="E241" s="55"/>
      <c r="F241" s="55"/>
      <c r="G241" s="55"/>
      <c r="H241" s="55"/>
    </row>
    <row r="242" spans="1:8" x14ac:dyDescent="0.2">
      <c r="A242" s="94">
        <f t="shared" si="3"/>
        <v>238</v>
      </c>
      <c r="B242" s="54"/>
      <c r="C242" s="54"/>
      <c r="D242" s="54"/>
      <c r="E242" s="55"/>
      <c r="F242" s="55"/>
      <c r="G242" s="55"/>
      <c r="H242" s="55"/>
    </row>
    <row r="243" spans="1:8" x14ac:dyDescent="0.2">
      <c r="A243" s="94">
        <f t="shared" si="3"/>
        <v>239</v>
      </c>
      <c r="B243" s="54"/>
      <c r="C243" s="54"/>
      <c r="D243" s="54"/>
      <c r="E243" s="55"/>
      <c r="F243" s="55"/>
      <c r="G243" s="55"/>
      <c r="H243" s="55"/>
    </row>
    <row r="244" spans="1:8" x14ac:dyDescent="0.2">
      <c r="A244" s="94">
        <f t="shared" si="3"/>
        <v>240</v>
      </c>
      <c r="B244" s="54"/>
      <c r="C244" s="54"/>
      <c r="D244" s="54"/>
      <c r="E244" s="55"/>
      <c r="F244" s="55"/>
      <c r="G244" s="55"/>
      <c r="H244" s="55"/>
    </row>
    <row r="245" spans="1:8" x14ac:dyDescent="0.2">
      <c r="A245" s="94">
        <f t="shared" si="3"/>
        <v>241</v>
      </c>
      <c r="B245" s="54"/>
      <c r="C245" s="54"/>
      <c r="D245" s="54"/>
      <c r="E245" s="55"/>
      <c r="F245" s="55"/>
      <c r="G245" s="55"/>
      <c r="H245" s="55"/>
    </row>
    <row r="246" spans="1:8" x14ac:dyDescent="0.2">
      <c r="A246" s="94">
        <f t="shared" si="3"/>
        <v>242</v>
      </c>
      <c r="B246" s="54"/>
      <c r="C246" s="54"/>
      <c r="D246" s="54"/>
      <c r="E246" s="55"/>
      <c r="F246" s="55"/>
      <c r="G246" s="55"/>
      <c r="H246" s="55"/>
    </row>
    <row r="247" spans="1:8" x14ac:dyDescent="0.2">
      <c r="A247" s="94">
        <f t="shared" si="3"/>
        <v>243</v>
      </c>
      <c r="B247" s="54"/>
      <c r="C247" s="54"/>
      <c r="D247" s="54"/>
      <c r="E247" s="55"/>
      <c r="F247" s="55"/>
      <c r="G247" s="55"/>
      <c r="H247" s="55"/>
    </row>
    <row r="248" spans="1:8" x14ac:dyDescent="0.2">
      <c r="A248" s="94">
        <f t="shared" si="3"/>
        <v>244</v>
      </c>
      <c r="B248" s="54"/>
      <c r="C248" s="54"/>
      <c r="D248" s="54"/>
      <c r="E248" s="55"/>
      <c r="F248" s="55"/>
      <c r="G248" s="55"/>
      <c r="H248" s="55"/>
    </row>
    <row r="249" spans="1:8" x14ac:dyDescent="0.2">
      <c r="A249" s="94">
        <f t="shared" si="3"/>
        <v>245</v>
      </c>
      <c r="B249" s="54"/>
      <c r="C249" s="54"/>
      <c r="D249" s="54"/>
      <c r="E249" s="55"/>
      <c r="F249" s="55"/>
      <c r="G249" s="55"/>
      <c r="H249" s="55"/>
    </row>
    <row r="250" spans="1:8" x14ac:dyDescent="0.2">
      <c r="A250" s="94">
        <f t="shared" si="3"/>
        <v>246</v>
      </c>
      <c r="B250" s="54"/>
      <c r="C250" s="54"/>
      <c r="D250" s="54"/>
      <c r="E250" s="55"/>
      <c r="F250" s="55"/>
      <c r="G250" s="55"/>
      <c r="H250" s="55"/>
    </row>
    <row r="251" spans="1:8" x14ac:dyDescent="0.2">
      <c r="A251" s="94">
        <f t="shared" si="3"/>
        <v>247</v>
      </c>
      <c r="B251" s="54"/>
      <c r="C251" s="54"/>
      <c r="D251" s="54"/>
      <c r="E251" s="55"/>
      <c r="F251" s="55"/>
      <c r="G251" s="55"/>
      <c r="H251" s="55"/>
    </row>
    <row r="252" spans="1:8" x14ac:dyDescent="0.2">
      <c r="A252" s="94">
        <f t="shared" si="3"/>
        <v>248</v>
      </c>
      <c r="B252" s="54"/>
      <c r="C252" s="54"/>
      <c r="D252" s="54"/>
      <c r="E252" s="55"/>
      <c r="F252" s="55"/>
      <c r="G252" s="55"/>
      <c r="H252" s="55"/>
    </row>
    <row r="253" spans="1:8" x14ac:dyDescent="0.2">
      <c r="A253" s="94">
        <f t="shared" si="3"/>
        <v>249</v>
      </c>
      <c r="B253" s="54"/>
      <c r="C253" s="54"/>
      <c r="D253" s="54"/>
      <c r="E253" s="55"/>
      <c r="F253" s="55"/>
      <c r="G253" s="55"/>
      <c r="H253" s="55"/>
    </row>
    <row r="254" spans="1:8" x14ac:dyDescent="0.2">
      <c r="A254" s="94">
        <f t="shared" si="3"/>
        <v>250</v>
      </c>
      <c r="B254" s="54"/>
      <c r="C254" s="54"/>
      <c r="D254" s="54"/>
      <c r="E254" s="55"/>
      <c r="F254" s="55"/>
      <c r="G254" s="55"/>
      <c r="H254" s="55"/>
    </row>
    <row r="255" spans="1:8" x14ac:dyDescent="0.2">
      <c r="A255" s="94">
        <f t="shared" si="3"/>
        <v>251</v>
      </c>
      <c r="B255" s="54"/>
      <c r="C255" s="54"/>
      <c r="D255" s="54"/>
      <c r="E255" s="55"/>
      <c r="F255" s="55"/>
      <c r="G255" s="55"/>
      <c r="H255" s="55"/>
    </row>
    <row r="256" spans="1:8" x14ac:dyDescent="0.2">
      <c r="A256" s="94">
        <f t="shared" si="3"/>
        <v>252</v>
      </c>
      <c r="B256" s="54"/>
      <c r="C256" s="54"/>
      <c r="D256" s="54"/>
      <c r="E256" s="55"/>
      <c r="F256" s="55"/>
      <c r="G256" s="55"/>
      <c r="H256" s="55"/>
    </row>
    <row r="257" spans="1:8" x14ac:dyDescent="0.2">
      <c r="A257" s="94">
        <f t="shared" si="3"/>
        <v>253</v>
      </c>
      <c r="B257" s="54"/>
      <c r="C257" s="54"/>
      <c r="D257" s="54"/>
      <c r="E257" s="55"/>
      <c r="F257" s="55"/>
      <c r="G257" s="55"/>
      <c r="H257" s="55"/>
    </row>
    <row r="258" spans="1:8" x14ac:dyDescent="0.2">
      <c r="A258" s="94">
        <f t="shared" si="3"/>
        <v>254</v>
      </c>
      <c r="B258" s="54"/>
      <c r="C258" s="54"/>
      <c r="D258" s="54"/>
      <c r="E258" s="55"/>
      <c r="F258" s="55"/>
      <c r="G258" s="55"/>
      <c r="H258" s="55"/>
    </row>
    <row r="259" spans="1:8" x14ac:dyDescent="0.2">
      <c r="A259" s="94">
        <f t="shared" si="3"/>
        <v>255</v>
      </c>
      <c r="B259" s="54"/>
      <c r="C259" s="54"/>
      <c r="D259" s="54"/>
      <c r="E259" s="55"/>
      <c r="F259" s="55"/>
      <c r="G259" s="55"/>
      <c r="H259" s="55"/>
    </row>
    <row r="260" spans="1:8" x14ac:dyDescent="0.2">
      <c r="A260" s="94">
        <f t="shared" si="3"/>
        <v>256</v>
      </c>
      <c r="B260" s="54"/>
      <c r="C260" s="54"/>
      <c r="D260" s="54"/>
      <c r="E260" s="55"/>
      <c r="F260" s="55"/>
      <c r="G260" s="55"/>
      <c r="H260" s="55"/>
    </row>
    <row r="261" spans="1:8" x14ac:dyDescent="0.2">
      <c r="A261" s="94">
        <f t="shared" si="3"/>
        <v>257</v>
      </c>
      <c r="B261" s="54"/>
      <c r="C261" s="54"/>
      <c r="D261" s="54"/>
      <c r="E261" s="55"/>
      <c r="F261" s="55"/>
      <c r="G261" s="55"/>
      <c r="H261" s="55"/>
    </row>
    <row r="262" spans="1:8" x14ac:dyDescent="0.2">
      <c r="A262" s="94">
        <f t="shared" si="3"/>
        <v>258</v>
      </c>
      <c r="B262" s="54"/>
      <c r="C262" s="54"/>
      <c r="D262" s="54"/>
      <c r="E262" s="55"/>
      <c r="F262" s="55"/>
      <c r="G262" s="55"/>
      <c r="H262" s="55"/>
    </row>
    <row r="263" spans="1:8" x14ac:dyDescent="0.2">
      <c r="A263" s="94">
        <f t="shared" ref="A263:A326" si="4">A262+1</f>
        <v>259</v>
      </c>
      <c r="B263" s="54"/>
      <c r="C263" s="54"/>
      <c r="D263" s="54"/>
      <c r="E263" s="55"/>
      <c r="F263" s="55"/>
      <c r="G263" s="55"/>
      <c r="H263" s="55"/>
    </row>
    <row r="264" spans="1:8" x14ac:dyDescent="0.2">
      <c r="A264" s="94">
        <f t="shared" si="4"/>
        <v>260</v>
      </c>
      <c r="B264" s="54"/>
      <c r="C264" s="54"/>
      <c r="D264" s="54"/>
      <c r="E264" s="55"/>
      <c r="F264" s="55"/>
      <c r="G264" s="55"/>
      <c r="H264" s="55"/>
    </row>
    <row r="265" spans="1:8" x14ac:dyDescent="0.2">
      <c r="A265" s="94">
        <f t="shared" si="4"/>
        <v>261</v>
      </c>
      <c r="B265" s="54"/>
      <c r="C265" s="54"/>
      <c r="D265" s="54"/>
      <c r="E265" s="55"/>
      <c r="F265" s="55"/>
      <c r="G265" s="55"/>
      <c r="H265" s="55"/>
    </row>
    <row r="266" spans="1:8" x14ac:dyDescent="0.2">
      <c r="A266" s="94">
        <f t="shared" si="4"/>
        <v>262</v>
      </c>
      <c r="B266" s="54"/>
      <c r="C266" s="54"/>
      <c r="D266" s="54"/>
      <c r="E266" s="55"/>
      <c r="F266" s="55"/>
      <c r="G266" s="55"/>
      <c r="H266" s="55"/>
    </row>
    <row r="267" spans="1:8" x14ac:dyDescent="0.2">
      <c r="A267" s="94">
        <f t="shared" si="4"/>
        <v>263</v>
      </c>
      <c r="B267" s="54"/>
      <c r="C267" s="54"/>
      <c r="D267" s="54"/>
      <c r="E267" s="55"/>
      <c r="F267" s="55"/>
      <c r="G267" s="55"/>
      <c r="H267" s="55"/>
    </row>
    <row r="268" spans="1:8" x14ac:dyDescent="0.2">
      <c r="A268" s="94">
        <f t="shared" si="4"/>
        <v>264</v>
      </c>
      <c r="B268" s="54"/>
      <c r="C268" s="54"/>
      <c r="D268" s="54"/>
      <c r="E268" s="55"/>
      <c r="F268" s="55"/>
      <c r="G268" s="55"/>
      <c r="H268" s="55"/>
    </row>
    <row r="269" spans="1:8" x14ac:dyDescent="0.2">
      <c r="A269" s="94">
        <f t="shared" si="4"/>
        <v>265</v>
      </c>
      <c r="B269" s="54"/>
      <c r="C269" s="54"/>
      <c r="D269" s="54"/>
      <c r="E269" s="55"/>
      <c r="F269" s="55"/>
      <c r="G269" s="55"/>
      <c r="H269" s="55"/>
    </row>
    <row r="270" spans="1:8" x14ac:dyDescent="0.2">
      <c r="A270" s="94">
        <f t="shared" si="4"/>
        <v>266</v>
      </c>
      <c r="B270" s="54"/>
      <c r="C270" s="54"/>
      <c r="D270" s="54"/>
      <c r="E270" s="55"/>
      <c r="F270" s="55"/>
      <c r="G270" s="55"/>
      <c r="H270" s="55"/>
    </row>
    <row r="271" spans="1:8" x14ac:dyDescent="0.2">
      <c r="A271" s="94">
        <f t="shared" si="4"/>
        <v>267</v>
      </c>
      <c r="B271" s="54"/>
      <c r="C271" s="54"/>
      <c r="D271" s="54"/>
      <c r="E271" s="55"/>
      <c r="F271" s="55"/>
      <c r="G271" s="55"/>
      <c r="H271" s="55"/>
    </row>
    <row r="272" spans="1:8" x14ac:dyDescent="0.2">
      <c r="A272" s="94">
        <f t="shared" si="4"/>
        <v>268</v>
      </c>
      <c r="B272" s="54"/>
      <c r="C272" s="54"/>
      <c r="D272" s="54"/>
      <c r="E272" s="55"/>
      <c r="F272" s="55"/>
      <c r="G272" s="55"/>
      <c r="H272" s="55"/>
    </row>
    <row r="273" spans="1:8" x14ac:dyDescent="0.2">
      <c r="A273" s="94">
        <f t="shared" si="4"/>
        <v>269</v>
      </c>
      <c r="B273" s="54"/>
      <c r="C273" s="54"/>
      <c r="D273" s="54"/>
      <c r="E273" s="55"/>
      <c r="F273" s="55"/>
      <c r="G273" s="55"/>
      <c r="H273" s="55"/>
    </row>
    <row r="274" spans="1:8" x14ac:dyDescent="0.2">
      <c r="A274" s="94">
        <f t="shared" si="4"/>
        <v>270</v>
      </c>
      <c r="B274" s="54"/>
      <c r="C274" s="54"/>
      <c r="D274" s="54"/>
      <c r="E274" s="55"/>
      <c r="F274" s="55"/>
      <c r="G274" s="55"/>
      <c r="H274" s="55"/>
    </row>
    <row r="275" spans="1:8" x14ac:dyDescent="0.2">
      <c r="A275" s="94">
        <f t="shared" si="4"/>
        <v>271</v>
      </c>
      <c r="B275" s="54"/>
      <c r="C275" s="54"/>
      <c r="D275" s="54"/>
      <c r="E275" s="55"/>
      <c r="F275" s="55"/>
      <c r="G275" s="55"/>
      <c r="H275" s="55"/>
    </row>
    <row r="276" spans="1:8" x14ac:dyDescent="0.2">
      <c r="A276" s="94">
        <f t="shared" si="4"/>
        <v>272</v>
      </c>
      <c r="B276" s="54"/>
      <c r="C276" s="54"/>
      <c r="D276" s="54"/>
      <c r="E276" s="55"/>
      <c r="F276" s="55"/>
      <c r="G276" s="55"/>
      <c r="H276" s="55"/>
    </row>
    <row r="277" spans="1:8" x14ac:dyDescent="0.2">
      <c r="A277" s="94">
        <f t="shared" si="4"/>
        <v>273</v>
      </c>
      <c r="B277" s="54"/>
      <c r="C277" s="54"/>
      <c r="D277" s="54"/>
      <c r="E277" s="55"/>
      <c r="F277" s="55"/>
      <c r="G277" s="55"/>
      <c r="H277" s="55"/>
    </row>
    <row r="278" spans="1:8" x14ac:dyDescent="0.2">
      <c r="A278" s="94">
        <f t="shared" si="4"/>
        <v>274</v>
      </c>
      <c r="B278" s="54"/>
      <c r="C278" s="54"/>
      <c r="D278" s="54"/>
      <c r="E278" s="55"/>
      <c r="F278" s="55"/>
      <c r="G278" s="55"/>
      <c r="H278" s="55"/>
    </row>
    <row r="279" spans="1:8" x14ac:dyDescent="0.2">
      <c r="A279" s="94">
        <f t="shared" si="4"/>
        <v>275</v>
      </c>
      <c r="B279" s="54"/>
      <c r="C279" s="54"/>
      <c r="D279" s="54"/>
      <c r="E279" s="55"/>
      <c r="F279" s="55"/>
      <c r="G279" s="55"/>
      <c r="H279" s="55"/>
    </row>
    <row r="280" spans="1:8" x14ac:dyDescent="0.2">
      <c r="A280" s="94">
        <f t="shared" si="4"/>
        <v>276</v>
      </c>
      <c r="B280" s="54"/>
      <c r="C280" s="54"/>
      <c r="D280" s="54"/>
      <c r="E280" s="55"/>
      <c r="F280" s="55"/>
      <c r="G280" s="55"/>
      <c r="H280" s="55"/>
    </row>
    <row r="281" spans="1:8" x14ac:dyDescent="0.2">
      <c r="A281" s="94">
        <f t="shared" si="4"/>
        <v>277</v>
      </c>
      <c r="B281" s="54"/>
      <c r="C281" s="54"/>
      <c r="D281" s="54"/>
      <c r="E281" s="55"/>
      <c r="F281" s="55"/>
      <c r="G281" s="55"/>
      <c r="H281" s="55"/>
    </row>
    <row r="282" spans="1:8" x14ac:dyDescent="0.2">
      <c r="A282" s="94">
        <f t="shared" si="4"/>
        <v>278</v>
      </c>
      <c r="B282" s="54"/>
      <c r="C282" s="54"/>
      <c r="D282" s="54"/>
      <c r="E282" s="55"/>
      <c r="F282" s="55"/>
      <c r="G282" s="55"/>
      <c r="H282" s="55"/>
    </row>
    <row r="283" spans="1:8" x14ac:dyDescent="0.2">
      <c r="A283" s="94">
        <f t="shared" si="4"/>
        <v>279</v>
      </c>
      <c r="B283" s="54"/>
      <c r="C283" s="54"/>
      <c r="D283" s="54"/>
      <c r="E283" s="55"/>
      <c r="F283" s="55"/>
      <c r="G283" s="55"/>
      <c r="H283" s="55"/>
    </row>
    <row r="284" spans="1:8" x14ac:dyDescent="0.2">
      <c r="A284" s="94">
        <f t="shared" si="4"/>
        <v>280</v>
      </c>
      <c r="B284" s="54"/>
      <c r="C284" s="54"/>
      <c r="D284" s="54"/>
      <c r="E284" s="55"/>
      <c r="F284" s="55"/>
      <c r="G284" s="55"/>
      <c r="H284" s="55"/>
    </row>
    <row r="285" spans="1:8" x14ac:dyDescent="0.2">
      <c r="A285" s="94">
        <f t="shared" si="4"/>
        <v>281</v>
      </c>
      <c r="B285" s="54"/>
      <c r="C285" s="54"/>
      <c r="D285" s="54"/>
      <c r="E285" s="55"/>
      <c r="F285" s="55"/>
      <c r="G285" s="55"/>
      <c r="H285" s="55"/>
    </row>
    <row r="286" spans="1:8" x14ac:dyDescent="0.2">
      <c r="A286" s="94">
        <f t="shared" si="4"/>
        <v>282</v>
      </c>
      <c r="B286" s="54"/>
      <c r="C286" s="54"/>
      <c r="D286" s="54"/>
      <c r="E286" s="55"/>
      <c r="F286" s="55"/>
      <c r="G286" s="55"/>
      <c r="H286" s="55"/>
    </row>
    <row r="287" spans="1:8" x14ac:dyDescent="0.2">
      <c r="A287" s="94">
        <f t="shared" si="4"/>
        <v>283</v>
      </c>
      <c r="B287" s="54"/>
      <c r="C287" s="54"/>
      <c r="D287" s="54"/>
      <c r="E287" s="55"/>
      <c r="F287" s="55"/>
      <c r="G287" s="55"/>
      <c r="H287" s="55"/>
    </row>
    <row r="288" spans="1:8" x14ac:dyDescent="0.2">
      <c r="A288" s="94">
        <f t="shared" si="4"/>
        <v>284</v>
      </c>
      <c r="B288" s="54"/>
      <c r="C288" s="54"/>
      <c r="D288" s="54"/>
      <c r="E288" s="55"/>
      <c r="F288" s="55"/>
      <c r="G288" s="55"/>
      <c r="H288" s="55"/>
    </row>
    <row r="289" spans="1:8" x14ac:dyDescent="0.2">
      <c r="A289" s="94">
        <f t="shared" si="4"/>
        <v>285</v>
      </c>
      <c r="B289" s="54"/>
      <c r="C289" s="54"/>
      <c r="D289" s="54"/>
      <c r="E289" s="55"/>
      <c r="F289" s="55"/>
      <c r="G289" s="55"/>
      <c r="H289" s="55"/>
    </row>
    <row r="290" spans="1:8" x14ac:dyDescent="0.2">
      <c r="A290" s="94">
        <f t="shared" si="4"/>
        <v>286</v>
      </c>
      <c r="B290" s="54"/>
      <c r="C290" s="54"/>
      <c r="D290" s="54"/>
      <c r="E290" s="55"/>
      <c r="F290" s="55"/>
      <c r="G290" s="55"/>
      <c r="H290" s="55"/>
    </row>
    <row r="291" spans="1:8" x14ac:dyDescent="0.2">
      <c r="A291" s="94">
        <f t="shared" si="4"/>
        <v>287</v>
      </c>
      <c r="B291" s="54"/>
      <c r="C291" s="54"/>
      <c r="D291" s="54"/>
      <c r="E291" s="55"/>
      <c r="F291" s="55"/>
      <c r="G291" s="55"/>
      <c r="H291" s="55"/>
    </row>
    <row r="292" spans="1:8" x14ac:dyDescent="0.2">
      <c r="A292" s="94">
        <f t="shared" si="4"/>
        <v>288</v>
      </c>
      <c r="B292" s="54"/>
      <c r="C292" s="54"/>
      <c r="D292" s="54"/>
      <c r="E292" s="55"/>
      <c r="F292" s="55"/>
      <c r="G292" s="55"/>
      <c r="H292" s="55"/>
    </row>
    <row r="293" spans="1:8" x14ac:dyDescent="0.2">
      <c r="A293" s="94">
        <f t="shared" si="4"/>
        <v>289</v>
      </c>
      <c r="B293" s="54"/>
      <c r="C293" s="54"/>
      <c r="D293" s="54"/>
      <c r="E293" s="55"/>
      <c r="F293" s="55"/>
      <c r="G293" s="55"/>
      <c r="H293" s="55"/>
    </row>
    <row r="294" spans="1:8" x14ac:dyDescent="0.2">
      <c r="A294" s="94">
        <f t="shared" si="4"/>
        <v>290</v>
      </c>
      <c r="B294" s="54"/>
      <c r="C294" s="54"/>
      <c r="D294" s="54"/>
      <c r="E294" s="55"/>
      <c r="F294" s="55"/>
      <c r="G294" s="55"/>
      <c r="H294" s="55"/>
    </row>
    <row r="295" spans="1:8" x14ac:dyDescent="0.2">
      <c r="A295" s="94">
        <f t="shared" si="4"/>
        <v>291</v>
      </c>
      <c r="B295" s="54"/>
      <c r="C295" s="54"/>
      <c r="D295" s="54"/>
      <c r="E295" s="55"/>
      <c r="F295" s="55"/>
      <c r="G295" s="55"/>
      <c r="H295" s="55"/>
    </row>
    <row r="296" spans="1:8" x14ac:dyDescent="0.2">
      <c r="A296" s="94">
        <f t="shared" si="4"/>
        <v>292</v>
      </c>
      <c r="B296" s="54"/>
      <c r="C296" s="54"/>
      <c r="D296" s="54"/>
      <c r="E296" s="55"/>
      <c r="F296" s="55"/>
      <c r="G296" s="55"/>
      <c r="H296" s="55"/>
    </row>
    <row r="297" spans="1:8" x14ac:dyDescent="0.2">
      <c r="A297" s="94">
        <f t="shared" si="4"/>
        <v>293</v>
      </c>
      <c r="B297" s="54"/>
      <c r="C297" s="54"/>
      <c r="D297" s="54"/>
      <c r="E297" s="55"/>
      <c r="F297" s="55"/>
      <c r="G297" s="55"/>
      <c r="H297" s="55"/>
    </row>
    <row r="298" spans="1:8" x14ac:dyDescent="0.2">
      <c r="A298" s="94">
        <f t="shared" si="4"/>
        <v>294</v>
      </c>
      <c r="B298" s="54"/>
      <c r="C298" s="54"/>
      <c r="D298" s="54"/>
      <c r="E298" s="55"/>
      <c r="F298" s="55"/>
      <c r="G298" s="55"/>
      <c r="H298" s="55"/>
    </row>
    <row r="299" spans="1:8" x14ac:dyDescent="0.2">
      <c r="A299" s="94">
        <f t="shared" si="4"/>
        <v>295</v>
      </c>
      <c r="B299" s="54"/>
      <c r="C299" s="54"/>
      <c r="D299" s="54"/>
      <c r="E299" s="55"/>
      <c r="F299" s="55"/>
      <c r="G299" s="55"/>
      <c r="H299" s="55"/>
    </row>
    <row r="300" spans="1:8" x14ac:dyDescent="0.2">
      <c r="A300" s="94">
        <f t="shared" si="4"/>
        <v>296</v>
      </c>
      <c r="B300" s="54"/>
      <c r="C300" s="54"/>
      <c r="D300" s="54"/>
      <c r="E300" s="55"/>
      <c r="F300" s="55"/>
      <c r="G300" s="55"/>
      <c r="H300" s="55"/>
    </row>
    <row r="301" spans="1:8" x14ac:dyDescent="0.2">
      <c r="A301" s="94">
        <f t="shared" si="4"/>
        <v>297</v>
      </c>
      <c r="B301" s="54"/>
      <c r="C301" s="54"/>
      <c r="D301" s="54"/>
      <c r="E301" s="55"/>
      <c r="F301" s="55"/>
      <c r="G301" s="55"/>
      <c r="H301" s="55"/>
    </row>
    <row r="302" spans="1:8" x14ac:dyDescent="0.2">
      <c r="A302" s="94">
        <f t="shared" si="4"/>
        <v>298</v>
      </c>
      <c r="B302" s="54"/>
      <c r="C302" s="54"/>
      <c r="D302" s="54"/>
      <c r="E302" s="55"/>
      <c r="F302" s="55"/>
      <c r="G302" s="55"/>
      <c r="H302" s="55"/>
    </row>
    <row r="303" spans="1:8" x14ac:dyDescent="0.2">
      <c r="A303" s="94">
        <f t="shared" si="4"/>
        <v>299</v>
      </c>
      <c r="B303" s="54"/>
      <c r="C303" s="54"/>
      <c r="D303" s="54"/>
      <c r="E303" s="55"/>
      <c r="F303" s="55"/>
      <c r="G303" s="55"/>
      <c r="H303" s="55"/>
    </row>
    <row r="304" spans="1:8" x14ac:dyDescent="0.2">
      <c r="A304" s="94">
        <f t="shared" si="4"/>
        <v>300</v>
      </c>
      <c r="B304" s="54"/>
      <c r="C304" s="54"/>
      <c r="D304" s="54"/>
      <c r="E304" s="55"/>
      <c r="F304" s="55"/>
      <c r="G304" s="55"/>
      <c r="H304" s="55"/>
    </row>
    <row r="305" spans="1:8" x14ac:dyDescent="0.2">
      <c r="A305" s="94">
        <f t="shared" si="4"/>
        <v>301</v>
      </c>
      <c r="B305" s="54"/>
      <c r="C305" s="54"/>
      <c r="D305" s="54"/>
      <c r="E305" s="55"/>
      <c r="F305" s="55"/>
      <c r="G305" s="55"/>
      <c r="H305" s="55"/>
    </row>
    <row r="306" spans="1:8" x14ac:dyDescent="0.2">
      <c r="A306" s="94">
        <f t="shared" si="4"/>
        <v>302</v>
      </c>
      <c r="B306" s="54"/>
      <c r="C306" s="54"/>
      <c r="D306" s="54"/>
      <c r="E306" s="55"/>
      <c r="F306" s="55"/>
      <c r="G306" s="55"/>
      <c r="H306" s="55"/>
    </row>
    <row r="307" spans="1:8" x14ac:dyDescent="0.2">
      <c r="A307" s="94">
        <f t="shared" si="4"/>
        <v>303</v>
      </c>
      <c r="B307" s="54"/>
      <c r="C307" s="54"/>
      <c r="D307" s="54"/>
      <c r="E307" s="55"/>
      <c r="F307" s="55"/>
      <c r="G307" s="55"/>
      <c r="H307" s="55"/>
    </row>
    <row r="308" spans="1:8" x14ac:dyDescent="0.2">
      <c r="A308" s="94">
        <f t="shared" si="4"/>
        <v>304</v>
      </c>
      <c r="B308" s="54"/>
      <c r="C308" s="54"/>
      <c r="D308" s="54"/>
      <c r="E308" s="55"/>
      <c r="F308" s="55"/>
      <c r="G308" s="55"/>
      <c r="H308" s="55"/>
    </row>
    <row r="309" spans="1:8" x14ac:dyDescent="0.2">
      <c r="A309" s="94">
        <f t="shared" si="4"/>
        <v>305</v>
      </c>
      <c r="B309" s="54"/>
      <c r="C309" s="54"/>
      <c r="D309" s="54"/>
      <c r="E309" s="55"/>
      <c r="F309" s="55"/>
      <c r="G309" s="55"/>
      <c r="H309" s="55"/>
    </row>
    <row r="310" spans="1:8" x14ac:dyDescent="0.2">
      <c r="A310" s="94">
        <f t="shared" si="4"/>
        <v>306</v>
      </c>
      <c r="B310" s="54"/>
      <c r="C310" s="54"/>
      <c r="D310" s="54"/>
      <c r="E310" s="55"/>
      <c r="F310" s="55"/>
      <c r="G310" s="55"/>
      <c r="H310" s="55"/>
    </row>
    <row r="311" spans="1:8" x14ac:dyDescent="0.2">
      <c r="A311" s="94">
        <f t="shared" si="4"/>
        <v>307</v>
      </c>
      <c r="B311" s="54"/>
      <c r="C311" s="54"/>
      <c r="D311" s="54"/>
      <c r="E311" s="55"/>
      <c r="F311" s="55"/>
      <c r="G311" s="55"/>
      <c r="H311" s="55"/>
    </row>
    <row r="312" spans="1:8" x14ac:dyDescent="0.2">
      <c r="A312" s="94">
        <f t="shared" si="4"/>
        <v>308</v>
      </c>
      <c r="B312" s="54"/>
      <c r="C312" s="54"/>
      <c r="D312" s="54"/>
      <c r="E312" s="55"/>
      <c r="F312" s="55"/>
      <c r="G312" s="55"/>
      <c r="H312" s="55"/>
    </row>
    <row r="313" spans="1:8" x14ac:dyDescent="0.2">
      <c r="A313" s="94">
        <f t="shared" si="4"/>
        <v>309</v>
      </c>
      <c r="B313" s="54"/>
      <c r="C313" s="54"/>
      <c r="D313" s="54"/>
      <c r="E313" s="55"/>
      <c r="F313" s="55"/>
      <c r="G313" s="55"/>
      <c r="H313" s="55"/>
    </row>
    <row r="314" spans="1:8" x14ac:dyDescent="0.2">
      <c r="A314" s="94">
        <f t="shared" si="4"/>
        <v>310</v>
      </c>
      <c r="B314" s="54"/>
      <c r="C314" s="54"/>
      <c r="D314" s="54"/>
      <c r="E314" s="55"/>
      <c r="F314" s="55"/>
      <c r="G314" s="55"/>
      <c r="H314" s="55"/>
    </row>
    <row r="315" spans="1:8" x14ac:dyDescent="0.2">
      <c r="A315" s="94">
        <f t="shared" si="4"/>
        <v>311</v>
      </c>
      <c r="B315" s="54"/>
      <c r="C315" s="54"/>
      <c r="D315" s="54"/>
      <c r="E315" s="55"/>
      <c r="F315" s="55"/>
      <c r="G315" s="55"/>
      <c r="H315" s="55"/>
    </row>
    <row r="316" spans="1:8" x14ac:dyDescent="0.2">
      <c r="A316" s="94">
        <f t="shared" si="4"/>
        <v>312</v>
      </c>
      <c r="B316" s="54"/>
      <c r="C316" s="54"/>
      <c r="D316" s="54"/>
      <c r="E316" s="55"/>
      <c r="F316" s="55"/>
      <c r="G316" s="55"/>
      <c r="H316" s="55"/>
    </row>
    <row r="317" spans="1:8" x14ac:dyDescent="0.2">
      <c r="A317" s="94">
        <f t="shared" si="4"/>
        <v>313</v>
      </c>
      <c r="B317" s="54"/>
      <c r="C317" s="54"/>
      <c r="D317" s="54"/>
      <c r="E317" s="55"/>
      <c r="F317" s="55"/>
      <c r="G317" s="55"/>
      <c r="H317" s="55"/>
    </row>
    <row r="318" spans="1:8" x14ac:dyDescent="0.2">
      <c r="A318" s="94">
        <f t="shared" si="4"/>
        <v>314</v>
      </c>
      <c r="B318" s="54"/>
      <c r="C318" s="54"/>
      <c r="D318" s="54"/>
      <c r="E318" s="55"/>
      <c r="F318" s="55"/>
      <c r="G318" s="55"/>
      <c r="H318" s="55"/>
    </row>
    <row r="319" spans="1:8" x14ac:dyDescent="0.2">
      <c r="A319" s="94">
        <f t="shared" si="4"/>
        <v>315</v>
      </c>
      <c r="B319" s="54"/>
      <c r="C319" s="54"/>
      <c r="D319" s="54"/>
      <c r="E319" s="55"/>
      <c r="F319" s="55"/>
      <c r="G319" s="55"/>
      <c r="H319" s="55"/>
    </row>
    <row r="320" spans="1:8" x14ac:dyDescent="0.2">
      <c r="A320" s="94">
        <f t="shared" si="4"/>
        <v>316</v>
      </c>
      <c r="B320" s="54"/>
      <c r="C320" s="54"/>
      <c r="D320" s="54"/>
      <c r="E320" s="55"/>
      <c r="F320" s="55"/>
      <c r="G320" s="55"/>
      <c r="H320" s="55"/>
    </row>
    <row r="321" spans="1:8" x14ac:dyDescent="0.2">
      <c r="A321" s="94">
        <f t="shared" si="4"/>
        <v>317</v>
      </c>
      <c r="B321" s="54"/>
      <c r="C321" s="54"/>
      <c r="D321" s="54"/>
      <c r="E321" s="55"/>
      <c r="F321" s="55"/>
      <c r="G321" s="55"/>
      <c r="H321" s="55"/>
    </row>
    <row r="322" spans="1:8" x14ac:dyDescent="0.2">
      <c r="A322" s="94">
        <f t="shared" si="4"/>
        <v>318</v>
      </c>
      <c r="B322" s="54"/>
      <c r="C322" s="54"/>
      <c r="D322" s="54"/>
      <c r="E322" s="55"/>
      <c r="F322" s="55"/>
      <c r="G322" s="55"/>
      <c r="H322" s="55"/>
    </row>
    <row r="323" spans="1:8" x14ac:dyDescent="0.2">
      <c r="A323" s="94">
        <f t="shared" si="4"/>
        <v>319</v>
      </c>
      <c r="B323" s="54"/>
      <c r="C323" s="54"/>
      <c r="D323" s="54"/>
      <c r="E323" s="55"/>
      <c r="F323" s="55"/>
      <c r="G323" s="55"/>
      <c r="H323" s="55"/>
    </row>
    <row r="324" spans="1:8" x14ac:dyDescent="0.2">
      <c r="A324" s="94">
        <f t="shared" si="4"/>
        <v>320</v>
      </c>
      <c r="B324" s="54"/>
      <c r="C324" s="54"/>
      <c r="D324" s="54"/>
      <c r="E324" s="55"/>
      <c r="F324" s="55"/>
      <c r="G324" s="55"/>
      <c r="H324" s="55"/>
    </row>
    <row r="325" spans="1:8" x14ac:dyDescent="0.2">
      <c r="A325" s="94">
        <f t="shared" si="4"/>
        <v>321</v>
      </c>
      <c r="B325" s="54"/>
      <c r="C325" s="54"/>
      <c r="D325" s="54"/>
      <c r="E325" s="55"/>
      <c r="F325" s="55"/>
      <c r="G325" s="55"/>
      <c r="H325" s="55"/>
    </row>
    <row r="326" spans="1:8" x14ac:dyDescent="0.2">
      <c r="A326" s="94">
        <f t="shared" si="4"/>
        <v>322</v>
      </c>
      <c r="B326" s="54"/>
      <c r="C326" s="54"/>
      <c r="D326" s="54"/>
      <c r="E326" s="55"/>
      <c r="F326" s="55"/>
      <c r="G326" s="55"/>
      <c r="H326" s="55"/>
    </row>
    <row r="327" spans="1:8" x14ac:dyDescent="0.2">
      <c r="A327" s="94">
        <f t="shared" ref="A327:A390" si="5">A326+1</f>
        <v>323</v>
      </c>
      <c r="B327" s="54"/>
      <c r="C327" s="54"/>
      <c r="D327" s="54"/>
      <c r="E327" s="55"/>
      <c r="F327" s="55"/>
      <c r="G327" s="55"/>
      <c r="H327" s="55"/>
    </row>
    <row r="328" spans="1:8" x14ac:dyDescent="0.2">
      <c r="A328" s="94">
        <f t="shared" si="5"/>
        <v>324</v>
      </c>
      <c r="B328" s="54"/>
      <c r="C328" s="54"/>
      <c r="D328" s="54"/>
      <c r="E328" s="55"/>
      <c r="F328" s="55"/>
      <c r="G328" s="55"/>
      <c r="H328" s="55"/>
    </row>
    <row r="329" spans="1:8" x14ac:dyDescent="0.2">
      <c r="A329" s="94">
        <f t="shared" si="5"/>
        <v>325</v>
      </c>
      <c r="B329" s="54"/>
      <c r="C329" s="54"/>
      <c r="D329" s="54"/>
      <c r="E329" s="55"/>
      <c r="F329" s="55"/>
      <c r="G329" s="55"/>
      <c r="H329" s="55"/>
    </row>
    <row r="330" spans="1:8" x14ac:dyDescent="0.2">
      <c r="A330" s="94">
        <f t="shared" si="5"/>
        <v>326</v>
      </c>
      <c r="B330" s="54"/>
      <c r="C330" s="54"/>
      <c r="D330" s="54"/>
      <c r="E330" s="55"/>
      <c r="F330" s="55"/>
      <c r="G330" s="55"/>
      <c r="H330" s="55"/>
    </row>
    <row r="331" spans="1:8" x14ac:dyDescent="0.2">
      <c r="A331" s="94">
        <f t="shared" si="5"/>
        <v>327</v>
      </c>
      <c r="B331" s="54"/>
      <c r="C331" s="54"/>
      <c r="D331" s="54"/>
      <c r="E331" s="55"/>
      <c r="F331" s="55"/>
      <c r="G331" s="55"/>
      <c r="H331" s="55"/>
    </row>
    <row r="332" spans="1:8" x14ac:dyDescent="0.2">
      <c r="A332" s="94">
        <f t="shared" si="5"/>
        <v>328</v>
      </c>
      <c r="B332" s="54"/>
      <c r="C332" s="54"/>
      <c r="D332" s="54"/>
      <c r="E332" s="55"/>
      <c r="F332" s="55"/>
      <c r="G332" s="55"/>
      <c r="H332" s="55"/>
    </row>
    <row r="333" spans="1:8" x14ac:dyDescent="0.2">
      <c r="A333" s="94">
        <f t="shared" si="5"/>
        <v>329</v>
      </c>
      <c r="B333" s="54"/>
      <c r="C333" s="54"/>
      <c r="D333" s="54"/>
      <c r="E333" s="55"/>
      <c r="F333" s="55"/>
      <c r="G333" s="55"/>
      <c r="H333" s="55"/>
    </row>
    <row r="334" spans="1:8" x14ac:dyDescent="0.2">
      <c r="A334" s="94">
        <f t="shared" si="5"/>
        <v>330</v>
      </c>
      <c r="B334" s="54"/>
      <c r="C334" s="54"/>
      <c r="D334" s="54"/>
      <c r="E334" s="55"/>
      <c r="F334" s="55"/>
      <c r="G334" s="55"/>
      <c r="H334" s="55"/>
    </row>
    <row r="335" spans="1:8" x14ac:dyDescent="0.2">
      <c r="A335" s="94">
        <f t="shared" si="5"/>
        <v>331</v>
      </c>
      <c r="B335" s="54"/>
      <c r="C335" s="54"/>
      <c r="D335" s="54"/>
      <c r="E335" s="55"/>
      <c r="F335" s="55"/>
      <c r="G335" s="55"/>
      <c r="H335" s="55"/>
    </row>
    <row r="336" spans="1:8" x14ac:dyDescent="0.2">
      <c r="A336" s="94">
        <f t="shared" si="5"/>
        <v>332</v>
      </c>
      <c r="B336" s="54"/>
      <c r="C336" s="54"/>
      <c r="D336" s="54"/>
      <c r="E336" s="55"/>
      <c r="F336" s="55"/>
      <c r="G336" s="55"/>
      <c r="H336" s="55"/>
    </row>
    <row r="337" spans="1:8" x14ac:dyDescent="0.2">
      <c r="A337" s="94">
        <f t="shared" si="5"/>
        <v>333</v>
      </c>
      <c r="B337" s="54"/>
      <c r="C337" s="54"/>
      <c r="D337" s="54"/>
      <c r="E337" s="55"/>
      <c r="F337" s="55"/>
      <c r="G337" s="55"/>
      <c r="H337" s="55"/>
    </row>
    <row r="338" spans="1:8" x14ac:dyDescent="0.2">
      <c r="A338" s="94">
        <f t="shared" si="5"/>
        <v>334</v>
      </c>
      <c r="B338" s="54"/>
      <c r="C338" s="54"/>
      <c r="D338" s="54"/>
      <c r="E338" s="55"/>
      <c r="F338" s="55"/>
      <c r="G338" s="55"/>
      <c r="H338" s="55"/>
    </row>
    <row r="339" spans="1:8" x14ac:dyDescent="0.2">
      <c r="A339" s="94">
        <f t="shared" si="5"/>
        <v>335</v>
      </c>
      <c r="B339" s="54"/>
      <c r="C339" s="54"/>
      <c r="D339" s="54"/>
      <c r="E339" s="55"/>
      <c r="F339" s="55"/>
      <c r="G339" s="55"/>
      <c r="H339" s="55"/>
    </row>
    <row r="340" spans="1:8" x14ac:dyDescent="0.2">
      <c r="A340" s="94">
        <f t="shared" si="5"/>
        <v>336</v>
      </c>
      <c r="B340" s="54"/>
      <c r="C340" s="54"/>
      <c r="D340" s="54"/>
      <c r="E340" s="55"/>
      <c r="F340" s="55"/>
      <c r="G340" s="55"/>
      <c r="H340" s="55"/>
    </row>
    <row r="341" spans="1:8" x14ac:dyDescent="0.2">
      <c r="A341" s="94">
        <f t="shared" si="5"/>
        <v>337</v>
      </c>
      <c r="B341" s="54"/>
      <c r="C341" s="54"/>
      <c r="D341" s="54"/>
      <c r="E341" s="55"/>
      <c r="F341" s="55"/>
      <c r="G341" s="55"/>
      <c r="H341" s="55"/>
    </row>
    <row r="342" spans="1:8" x14ac:dyDescent="0.2">
      <c r="A342" s="94">
        <f t="shared" si="5"/>
        <v>338</v>
      </c>
      <c r="B342" s="54"/>
      <c r="C342" s="54"/>
      <c r="D342" s="54"/>
      <c r="E342" s="55"/>
      <c r="F342" s="55"/>
      <c r="G342" s="55"/>
      <c r="H342" s="55"/>
    </row>
    <row r="343" spans="1:8" x14ac:dyDescent="0.2">
      <c r="A343" s="94">
        <f t="shared" si="5"/>
        <v>339</v>
      </c>
      <c r="B343" s="54"/>
      <c r="C343" s="54"/>
      <c r="D343" s="54"/>
      <c r="E343" s="55"/>
      <c r="F343" s="55"/>
      <c r="G343" s="55"/>
      <c r="H343" s="55"/>
    </row>
    <row r="344" spans="1:8" x14ac:dyDescent="0.2">
      <c r="A344" s="94">
        <f t="shared" si="5"/>
        <v>340</v>
      </c>
      <c r="B344" s="54"/>
      <c r="C344" s="54"/>
      <c r="D344" s="54"/>
      <c r="E344" s="55"/>
      <c r="F344" s="55"/>
      <c r="G344" s="55"/>
      <c r="H344" s="55"/>
    </row>
    <row r="345" spans="1:8" x14ac:dyDescent="0.2">
      <c r="A345" s="94">
        <f t="shared" si="5"/>
        <v>341</v>
      </c>
      <c r="B345" s="54"/>
      <c r="C345" s="54"/>
      <c r="D345" s="54"/>
      <c r="E345" s="55"/>
      <c r="F345" s="55"/>
      <c r="G345" s="55"/>
      <c r="H345" s="55"/>
    </row>
    <row r="346" spans="1:8" x14ac:dyDescent="0.2">
      <c r="A346" s="94">
        <f t="shared" si="5"/>
        <v>342</v>
      </c>
      <c r="B346" s="54"/>
      <c r="C346" s="54"/>
      <c r="D346" s="54"/>
      <c r="E346" s="55"/>
      <c r="F346" s="55"/>
      <c r="G346" s="55"/>
      <c r="H346" s="55"/>
    </row>
    <row r="347" spans="1:8" x14ac:dyDescent="0.2">
      <c r="A347" s="94">
        <f t="shared" si="5"/>
        <v>343</v>
      </c>
      <c r="B347" s="54"/>
      <c r="C347" s="54"/>
      <c r="D347" s="54"/>
      <c r="E347" s="55"/>
      <c r="F347" s="55"/>
      <c r="G347" s="55"/>
      <c r="H347" s="55"/>
    </row>
    <row r="348" spans="1:8" x14ac:dyDescent="0.2">
      <c r="A348" s="94">
        <f t="shared" si="5"/>
        <v>344</v>
      </c>
      <c r="B348" s="54"/>
      <c r="C348" s="54"/>
      <c r="D348" s="54"/>
      <c r="E348" s="55"/>
      <c r="F348" s="55"/>
      <c r="G348" s="55"/>
      <c r="H348" s="55"/>
    </row>
    <row r="349" spans="1:8" x14ac:dyDescent="0.2">
      <c r="A349" s="94">
        <f t="shared" si="5"/>
        <v>345</v>
      </c>
      <c r="B349" s="54"/>
      <c r="C349" s="54"/>
      <c r="D349" s="54"/>
      <c r="E349" s="55"/>
      <c r="F349" s="55"/>
      <c r="G349" s="55"/>
      <c r="H349" s="55"/>
    </row>
    <row r="350" spans="1:8" x14ac:dyDescent="0.2">
      <c r="A350" s="94">
        <f t="shared" si="5"/>
        <v>346</v>
      </c>
      <c r="B350" s="54"/>
      <c r="C350" s="54"/>
      <c r="D350" s="54"/>
      <c r="E350" s="55"/>
      <c r="F350" s="55"/>
      <c r="G350" s="55"/>
      <c r="H350" s="55"/>
    </row>
    <row r="351" spans="1:8" x14ac:dyDescent="0.2">
      <c r="A351" s="94">
        <f t="shared" si="5"/>
        <v>347</v>
      </c>
      <c r="B351" s="54"/>
      <c r="C351" s="54"/>
      <c r="D351" s="54"/>
      <c r="E351" s="55"/>
      <c r="F351" s="55"/>
      <c r="G351" s="55"/>
      <c r="H351" s="55"/>
    </row>
    <row r="352" spans="1:8" x14ac:dyDescent="0.2">
      <c r="A352" s="94">
        <f t="shared" si="5"/>
        <v>348</v>
      </c>
      <c r="B352" s="54"/>
      <c r="C352" s="54"/>
      <c r="D352" s="54"/>
      <c r="E352" s="55"/>
      <c r="F352" s="55"/>
      <c r="G352" s="55"/>
      <c r="H352" s="55"/>
    </row>
    <row r="353" spans="1:8" x14ac:dyDescent="0.2">
      <c r="A353" s="94">
        <f t="shared" si="5"/>
        <v>349</v>
      </c>
      <c r="B353" s="54"/>
      <c r="C353" s="54"/>
      <c r="D353" s="54"/>
      <c r="E353" s="55"/>
      <c r="F353" s="55"/>
      <c r="G353" s="55"/>
      <c r="H353" s="55"/>
    </row>
    <row r="354" spans="1:8" x14ac:dyDescent="0.2">
      <c r="A354" s="94">
        <f t="shared" si="5"/>
        <v>350</v>
      </c>
      <c r="B354" s="54"/>
      <c r="C354" s="54"/>
      <c r="D354" s="54"/>
      <c r="E354" s="55"/>
      <c r="F354" s="55"/>
      <c r="G354" s="55"/>
      <c r="H354" s="55"/>
    </row>
    <row r="355" spans="1:8" x14ac:dyDescent="0.2">
      <c r="A355" s="94">
        <f t="shared" si="5"/>
        <v>351</v>
      </c>
      <c r="B355" s="54"/>
      <c r="C355" s="54"/>
      <c r="D355" s="54"/>
      <c r="E355" s="55"/>
      <c r="F355" s="55"/>
      <c r="G355" s="55"/>
      <c r="H355" s="55"/>
    </row>
    <row r="356" spans="1:8" x14ac:dyDescent="0.2">
      <c r="A356" s="94">
        <f t="shared" si="5"/>
        <v>352</v>
      </c>
      <c r="B356" s="54"/>
      <c r="C356" s="54"/>
      <c r="D356" s="54"/>
      <c r="E356" s="55"/>
      <c r="F356" s="55"/>
      <c r="G356" s="55"/>
      <c r="H356" s="55"/>
    </row>
    <row r="357" spans="1:8" x14ac:dyDescent="0.2">
      <c r="A357" s="94">
        <f t="shared" si="5"/>
        <v>353</v>
      </c>
      <c r="B357" s="54"/>
      <c r="C357" s="54"/>
      <c r="D357" s="54"/>
      <c r="E357" s="55"/>
      <c r="F357" s="55"/>
      <c r="G357" s="55"/>
      <c r="H357" s="55"/>
    </row>
    <row r="358" spans="1:8" x14ac:dyDescent="0.2">
      <c r="A358" s="94">
        <f t="shared" si="5"/>
        <v>354</v>
      </c>
      <c r="B358" s="54"/>
      <c r="C358" s="54"/>
      <c r="D358" s="54"/>
      <c r="E358" s="55"/>
      <c r="F358" s="55"/>
      <c r="G358" s="55"/>
      <c r="H358" s="55"/>
    </row>
    <row r="359" spans="1:8" x14ac:dyDescent="0.2">
      <c r="A359" s="94">
        <f t="shared" si="5"/>
        <v>355</v>
      </c>
      <c r="B359" s="54"/>
      <c r="C359" s="54"/>
      <c r="D359" s="54"/>
      <c r="E359" s="55"/>
      <c r="F359" s="55"/>
      <c r="G359" s="55"/>
      <c r="H359" s="55"/>
    </row>
    <row r="360" spans="1:8" x14ac:dyDescent="0.2">
      <c r="A360" s="94">
        <f t="shared" si="5"/>
        <v>356</v>
      </c>
      <c r="B360" s="54"/>
      <c r="C360" s="54"/>
      <c r="D360" s="54"/>
      <c r="E360" s="55"/>
      <c r="F360" s="55"/>
      <c r="G360" s="55"/>
      <c r="H360" s="55"/>
    </row>
    <row r="361" spans="1:8" x14ac:dyDescent="0.2">
      <c r="A361" s="94">
        <f t="shared" si="5"/>
        <v>357</v>
      </c>
      <c r="B361" s="54"/>
      <c r="C361" s="54"/>
      <c r="D361" s="54"/>
      <c r="E361" s="55"/>
      <c r="F361" s="55"/>
      <c r="G361" s="55"/>
      <c r="H361" s="55"/>
    </row>
    <row r="362" spans="1:8" x14ac:dyDescent="0.2">
      <c r="A362" s="94">
        <f t="shared" si="5"/>
        <v>358</v>
      </c>
      <c r="B362" s="54"/>
      <c r="C362" s="54"/>
      <c r="D362" s="54"/>
      <c r="E362" s="55"/>
      <c r="F362" s="55"/>
      <c r="G362" s="55"/>
      <c r="H362" s="55"/>
    </row>
    <row r="363" spans="1:8" x14ac:dyDescent="0.2">
      <c r="A363" s="94">
        <f t="shared" si="5"/>
        <v>359</v>
      </c>
      <c r="B363" s="54"/>
      <c r="C363" s="54"/>
      <c r="D363" s="54"/>
      <c r="E363" s="55"/>
      <c r="F363" s="55"/>
      <c r="G363" s="55"/>
      <c r="H363" s="55"/>
    </row>
    <row r="364" spans="1:8" x14ac:dyDescent="0.2">
      <c r="A364" s="94">
        <f t="shared" si="5"/>
        <v>360</v>
      </c>
      <c r="B364" s="54"/>
      <c r="C364" s="54"/>
      <c r="D364" s="54"/>
      <c r="E364" s="55"/>
      <c r="F364" s="55"/>
      <c r="G364" s="55"/>
      <c r="H364" s="55"/>
    </row>
    <row r="365" spans="1:8" x14ac:dyDescent="0.2">
      <c r="A365" s="94">
        <f t="shared" si="5"/>
        <v>361</v>
      </c>
      <c r="B365" s="54"/>
      <c r="C365" s="54"/>
      <c r="D365" s="54"/>
      <c r="E365" s="55"/>
      <c r="F365" s="55"/>
      <c r="G365" s="55"/>
      <c r="H365" s="55"/>
    </row>
    <row r="366" spans="1:8" x14ac:dyDescent="0.2">
      <c r="A366" s="94">
        <f t="shared" si="5"/>
        <v>362</v>
      </c>
      <c r="B366" s="54"/>
      <c r="C366" s="54"/>
      <c r="D366" s="54"/>
      <c r="E366" s="55"/>
      <c r="F366" s="55"/>
      <c r="G366" s="55"/>
      <c r="H366" s="55"/>
    </row>
    <row r="367" spans="1:8" x14ac:dyDescent="0.2">
      <c r="A367" s="94">
        <f t="shared" si="5"/>
        <v>363</v>
      </c>
      <c r="B367" s="54"/>
      <c r="C367" s="54"/>
      <c r="D367" s="54"/>
      <c r="E367" s="55"/>
      <c r="F367" s="55"/>
      <c r="G367" s="55"/>
      <c r="H367" s="55"/>
    </row>
    <row r="368" spans="1:8" x14ac:dyDescent="0.2">
      <c r="A368" s="94">
        <f t="shared" si="5"/>
        <v>364</v>
      </c>
      <c r="B368" s="54"/>
      <c r="C368" s="54"/>
      <c r="D368" s="54"/>
      <c r="E368" s="55"/>
      <c r="F368" s="55"/>
      <c r="G368" s="55"/>
      <c r="H368" s="55"/>
    </row>
    <row r="369" spans="1:8" x14ac:dyDescent="0.2">
      <c r="A369" s="94">
        <f t="shared" si="5"/>
        <v>365</v>
      </c>
      <c r="B369" s="54"/>
      <c r="C369" s="54"/>
      <c r="D369" s="54"/>
      <c r="E369" s="55"/>
      <c r="F369" s="55"/>
      <c r="G369" s="55"/>
      <c r="H369" s="55"/>
    </row>
    <row r="370" spans="1:8" x14ac:dyDescent="0.2">
      <c r="A370" s="94">
        <f t="shared" si="5"/>
        <v>366</v>
      </c>
      <c r="B370" s="54"/>
      <c r="C370" s="54"/>
      <c r="D370" s="54"/>
      <c r="E370" s="55"/>
      <c r="F370" s="55"/>
      <c r="G370" s="55"/>
      <c r="H370" s="55"/>
    </row>
    <row r="371" spans="1:8" x14ac:dyDescent="0.2">
      <c r="A371" s="94">
        <f t="shared" si="5"/>
        <v>367</v>
      </c>
      <c r="B371" s="54"/>
      <c r="C371" s="54"/>
      <c r="D371" s="54"/>
      <c r="E371" s="55"/>
      <c r="F371" s="55"/>
      <c r="G371" s="55"/>
      <c r="H371" s="55"/>
    </row>
    <row r="372" spans="1:8" x14ac:dyDescent="0.2">
      <c r="A372" s="94">
        <f t="shared" si="5"/>
        <v>368</v>
      </c>
      <c r="B372" s="54"/>
      <c r="C372" s="54"/>
      <c r="D372" s="54"/>
      <c r="E372" s="55"/>
      <c r="F372" s="55"/>
      <c r="G372" s="55"/>
      <c r="H372" s="55"/>
    </row>
    <row r="373" spans="1:8" x14ac:dyDescent="0.2">
      <c r="A373" s="94">
        <f t="shared" si="5"/>
        <v>369</v>
      </c>
      <c r="B373" s="54"/>
      <c r="C373" s="54"/>
      <c r="D373" s="54"/>
      <c r="E373" s="55"/>
      <c r="F373" s="55"/>
      <c r="G373" s="55"/>
      <c r="H373" s="55"/>
    </row>
    <row r="374" spans="1:8" x14ac:dyDescent="0.2">
      <c r="A374" s="94">
        <f t="shared" si="5"/>
        <v>370</v>
      </c>
      <c r="B374" s="54"/>
      <c r="C374" s="54"/>
      <c r="D374" s="54"/>
      <c r="E374" s="55"/>
      <c r="F374" s="55"/>
      <c r="G374" s="55"/>
      <c r="H374" s="55"/>
    </row>
    <row r="375" spans="1:8" x14ac:dyDescent="0.2">
      <c r="A375" s="94">
        <f t="shared" si="5"/>
        <v>371</v>
      </c>
      <c r="B375" s="54"/>
      <c r="C375" s="54"/>
      <c r="D375" s="54"/>
      <c r="E375" s="55"/>
      <c r="F375" s="55"/>
      <c r="G375" s="55"/>
      <c r="H375" s="55"/>
    </row>
    <row r="376" spans="1:8" x14ac:dyDescent="0.2">
      <c r="A376" s="94">
        <f t="shared" si="5"/>
        <v>372</v>
      </c>
      <c r="B376" s="54"/>
      <c r="C376" s="54"/>
      <c r="D376" s="54"/>
      <c r="E376" s="55"/>
      <c r="F376" s="55"/>
      <c r="G376" s="55"/>
      <c r="H376" s="55"/>
    </row>
    <row r="377" spans="1:8" x14ac:dyDescent="0.2">
      <c r="A377" s="94">
        <f t="shared" si="5"/>
        <v>373</v>
      </c>
      <c r="B377" s="54"/>
      <c r="C377" s="54"/>
      <c r="D377" s="54"/>
      <c r="E377" s="55"/>
      <c r="F377" s="55"/>
      <c r="G377" s="55"/>
      <c r="H377" s="55"/>
    </row>
    <row r="378" spans="1:8" x14ac:dyDescent="0.2">
      <c r="A378" s="94">
        <f t="shared" si="5"/>
        <v>374</v>
      </c>
      <c r="B378" s="54"/>
      <c r="C378" s="54"/>
      <c r="D378" s="54"/>
      <c r="E378" s="55"/>
      <c r="F378" s="55"/>
      <c r="G378" s="55"/>
      <c r="H378" s="55"/>
    </row>
    <row r="379" spans="1:8" x14ac:dyDescent="0.2">
      <c r="A379" s="94">
        <f t="shared" si="5"/>
        <v>375</v>
      </c>
      <c r="B379" s="54"/>
      <c r="C379" s="54"/>
      <c r="D379" s="54"/>
      <c r="E379" s="55"/>
      <c r="F379" s="55"/>
      <c r="G379" s="55"/>
      <c r="H379" s="55"/>
    </row>
    <row r="380" spans="1:8" x14ac:dyDescent="0.2">
      <c r="A380" s="94">
        <f t="shared" si="5"/>
        <v>376</v>
      </c>
      <c r="B380" s="54"/>
      <c r="C380" s="54"/>
      <c r="D380" s="54"/>
      <c r="E380" s="55"/>
      <c r="F380" s="55"/>
      <c r="G380" s="55"/>
      <c r="H380" s="55"/>
    </row>
    <row r="381" spans="1:8" x14ac:dyDescent="0.2">
      <c r="A381" s="94">
        <f t="shared" si="5"/>
        <v>377</v>
      </c>
      <c r="B381" s="54"/>
      <c r="C381" s="54"/>
      <c r="D381" s="54"/>
      <c r="E381" s="55"/>
      <c r="F381" s="55"/>
      <c r="G381" s="55"/>
      <c r="H381" s="55"/>
    </row>
    <row r="382" spans="1:8" x14ac:dyDescent="0.2">
      <c r="A382" s="94">
        <f t="shared" si="5"/>
        <v>378</v>
      </c>
      <c r="B382" s="54"/>
      <c r="C382" s="54"/>
      <c r="D382" s="54"/>
      <c r="E382" s="55"/>
      <c r="F382" s="55"/>
      <c r="G382" s="55"/>
      <c r="H382" s="55"/>
    </row>
    <row r="383" spans="1:8" x14ac:dyDescent="0.2">
      <c r="A383" s="94">
        <f t="shared" si="5"/>
        <v>379</v>
      </c>
      <c r="B383" s="54"/>
      <c r="C383" s="54"/>
      <c r="D383" s="54"/>
      <c r="E383" s="55"/>
      <c r="F383" s="55"/>
      <c r="G383" s="55"/>
      <c r="H383" s="55"/>
    </row>
    <row r="384" spans="1:8" x14ac:dyDescent="0.2">
      <c r="A384" s="94">
        <f t="shared" si="5"/>
        <v>380</v>
      </c>
      <c r="B384" s="54"/>
      <c r="C384" s="54"/>
      <c r="D384" s="54"/>
      <c r="E384" s="55"/>
      <c r="F384" s="55"/>
      <c r="G384" s="55"/>
      <c r="H384" s="55"/>
    </row>
    <row r="385" spans="1:8" x14ac:dyDescent="0.2">
      <c r="A385" s="94">
        <f t="shared" si="5"/>
        <v>381</v>
      </c>
      <c r="B385" s="54"/>
      <c r="C385" s="54"/>
      <c r="D385" s="54"/>
      <c r="E385" s="55"/>
      <c r="F385" s="55"/>
      <c r="G385" s="55"/>
      <c r="H385" s="55"/>
    </row>
    <row r="386" spans="1:8" x14ac:dyDescent="0.2">
      <c r="A386" s="94">
        <f t="shared" si="5"/>
        <v>382</v>
      </c>
      <c r="B386" s="54"/>
      <c r="C386" s="54"/>
      <c r="D386" s="54"/>
      <c r="E386" s="55"/>
      <c r="F386" s="55"/>
      <c r="G386" s="55"/>
      <c r="H386" s="55"/>
    </row>
    <row r="387" spans="1:8" x14ac:dyDescent="0.2">
      <c r="A387" s="94">
        <f t="shared" si="5"/>
        <v>383</v>
      </c>
      <c r="B387" s="54"/>
      <c r="C387" s="54"/>
      <c r="D387" s="54"/>
      <c r="E387" s="55"/>
      <c r="F387" s="55"/>
      <c r="G387" s="55"/>
      <c r="H387" s="55"/>
    </row>
    <row r="388" spans="1:8" x14ac:dyDescent="0.2">
      <c r="A388" s="94">
        <f t="shared" si="5"/>
        <v>384</v>
      </c>
      <c r="B388" s="54"/>
      <c r="C388" s="54"/>
      <c r="D388" s="54"/>
      <c r="E388" s="55"/>
      <c r="F388" s="55"/>
      <c r="G388" s="55"/>
      <c r="H388" s="55"/>
    </row>
    <row r="389" spans="1:8" x14ac:dyDescent="0.2">
      <c r="A389" s="94">
        <f t="shared" si="5"/>
        <v>385</v>
      </c>
      <c r="B389" s="54"/>
      <c r="C389" s="54"/>
      <c r="D389" s="54"/>
      <c r="E389" s="55"/>
      <c r="F389" s="55"/>
      <c r="G389" s="55"/>
      <c r="H389" s="55"/>
    </row>
    <row r="390" spans="1:8" x14ac:dyDescent="0.2">
      <c r="A390" s="94">
        <f t="shared" si="5"/>
        <v>386</v>
      </c>
      <c r="B390" s="54"/>
      <c r="C390" s="54"/>
      <c r="D390" s="54"/>
      <c r="E390" s="55"/>
      <c r="F390" s="55"/>
      <c r="G390" s="55"/>
      <c r="H390" s="55"/>
    </row>
    <row r="391" spans="1:8" x14ac:dyDescent="0.2">
      <c r="A391" s="94">
        <f t="shared" ref="A391:A454" si="6">A390+1</f>
        <v>387</v>
      </c>
      <c r="B391" s="54"/>
      <c r="C391" s="54"/>
      <c r="D391" s="54"/>
      <c r="E391" s="55"/>
      <c r="F391" s="55"/>
      <c r="G391" s="55"/>
      <c r="H391" s="55"/>
    </row>
    <row r="392" spans="1:8" x14ac:dyDescent="0.2">
      <c r="A392" s="94">
        <f t="shared" si="6"/>
        <v>388</v>
      </c>
      <c r="B392" s="54"/>
      <c r="C392" s="54"/>
      <c r="D392" s="54"/>
      <c r="E392" s="55"/>
      <c r="F392" s="55"/>
      <c r="G392" s="55"/>
      <c r="H392" s="55"/>
    </row>
    <row r="393" spans="1:8" x14ac:dyDescent="0.2">
      <c r="A393" s="94">
        <f t="shared" si="6"/>
        <v>389</v>
      </c>
      <c r="B393" s="54"/>
      <c r="C393" s="54"/>
      <c r="D393" s="54"/>
      <c r="E393" s="55"/>
      <c r="F393" s="55"/>
      <c r="G393" s="55"/>
      <c r="H393" s="55"/>
    </row>
    <row r="394" spans="1:8" x14ac:dyDescent="0.2">
      <c r="A394" s="94">
        <f t="shared" si="6"/>
        <v>390</v>
      </c>
      <c r="B394" s="54"/>
      <c r="C394" s="54"/>
      <c r="D394" s="54"/>
      <c r="E394" s="55"/>
      <c r="F394" s="55"/>
      <c r="G394" s="55"/>
      <c r="H394" s="55"/>
    </row>
    <row r="395" spans="1:8" x14ac:dyDescent="0.2">
      <c r="A395" s="94">
        <f t="shared" si="6"/>
        <v>391</v>
      </c>
      <c r="B395" s="54"/>
      <c r="C395" s="54"/>
      <c r="D395" s="54"/>
      <c r="E395" s="55"/>
      <c r="F395" s="55"/>
      <c r="G395" s="55"/>
      <c r="H395" s="55"/>
    </row>
    <row r="396" spans="1:8" x14ac:dyDescent="0.2">
      <c r="A396" s="94">
        <f t="shared" si="6"/>
        <v>392</v>
      </c>
      <c r="B396" s="54"/>
      <c r="C396" s="54"/>
      <c r="D396" s="54"/>
      <c r="E396" s="55"/>
      <c r="F396" s="55"/>
      <c r="G396" s="55"/>
      <c r="H396" s="55"/>
    </row>
    <row r="397" spans="1:8" x14ac:dyDescent="0.2">
      <c r="A397" s="94">
        <f t="shared" si="6"/>
        <v>393</v>
      </c>
      <c r="B397" s="54"/>
      <c r="C397" s="54"/>
      <c r="D397" s="54"/>
      <c r="E397" s="55"/>
      <c r="F397" s="55"/>
      <c r="G397" s="55"/>
      <c r="H397" s="55"/>
    </row>
    <row r="398" spans="1:8" x14ac:dyDescent="0.2">
      <c r="A398" s="94">
        <f t="shared" si="6"/>
        <v>394</v>
      </c>
      <c r="B398" s="54"/>
      <c r="C398" s="54"/>
      <c r="D398" s="54"/>
      <c r="E398" s="55"/>
      <c r="F398" s="55"/>
      <c r="G398" s="55"/>
      <c r="H398" s="55"/>
    </row>
    <row r="399" spans="1:8" x14ac:dyDescent="0.2">
      <c r="A399" s="94">
        <f t="shared" si="6"/>
        <v>395</v>
      </c>
      <c r="B399" s="54"/>
      <c r="C399" s="54"/>
      <c r="D399" s="54"/>
      <c r="E399" s="55"/>
      <c r="F399" s="55"/>
      <c r="G399" s="55"/>
      <c r="H399" s="55"/>
    </row>
    <row r="400" spans="1:8" x14ac:dyDescent="0.2">
      <c r="A400" s="94">
        <f t="shared" si="6"/>
        <v>396</v>
      </c>
      <c r="B400" s="54"/>
      <c r="C400" s="54"/>
      <c r="D400" s="54"/>
      <c r="E400" s="55"/>
      <c r="F400" s="55"/>
      <c r="G400" s="55"/>
      <c r="H400" s="55"/>
    </row>
    <row r="401" spans="1:8" x14ac:dyDescent="0.2">
      <c r="A401" s="94">
        <f t="shared" si="6"/>
        <v>397</v>
      </c>
      <c r="B401" s="54"/>
      <c r="C401" s="54"/>
      <c r="D401" s="54"/>
      <c r="E401" s="55"/>
      <c r="F401" s="55"/>
      <c r="G401" s="55"/>
      <c r="H401" s="55"/>
    </row>
    <row r="402" spans="1:8" x14ac:dyDescent="0.2">
      <c r="A402" s="94">
        <f t="shared" si="6"/>
        <v>398</v>
      </c>
      <c r="B402" s="54"/>
      <c r="C402" s="54"/>
      <c r="D402" s="54"/>
      <c r="E402" s="55"/>
      <c r="F402" s="55"/>
      <c r="G402" s="55"/>
      <c r="H402" s="55"/>
    </row>
    <row r="403" spans="1:8" x14ac:dyDescent="0.2">
      <c r="A403" s="94">
        <f t="shared" si="6"/>
        <v>399</v>
      </c>
      <c r="B403" s="54"/>
      <c r="C403" s="54"/>
      <c r="D403" s="54"/>
      <c r="E403" s="55"/>
      <c r="F403" s="55"/>
      <c r="G403" s="55"/>
      <c r="H403" s="55"/>
    </row>
    <row r="404" spans="1:8" x14ac:dyDescent="0.2">
      <c r="A404" s="94">
        <f t="shared" si="6"/>
        <v>400</v>
      </c>
      <c r="B404" s="54"/>
      <c r="C404" s="54"/>
      <c r="D404" s="54"/>
      <c r="E404" s="55"/>
      <c r="F404" s="55"/>
      <c r="G404" s="55"/>
      <c r="H404" s="55"/>
    </row>
    <row r="405" spans="1:8" x14ac:dyDescent="0.2">
      <c r="A405" s="94">
        <f t="shared" si="6"/>
        <v>401</v>
      </c>
      <c r="B405" s="54"/>
      <c r="C405" s="54"/>
      <c r="D405" s="54"/>
      <c r="E405" s="55"/>
      <c r="F405" s="55"/>
      <c r="G405" s="55"/>
      <c r="H405" s="55"/>
    </row>
    <row r="406" spans="1:8" x14ac:dyDescent="0.2">
      <c r="A406" s="94">
        <f t="shared" si="6"/>
        <v>402</v>
      </c>
      <c r="B406" s="54"/>
      <c r="C406" s="54"/>
      <c r="D406" s="54"/>
      <c r="E406" s="55"/>
      <c r="F406" s="55"/>
      <c r="G406" s="55"/>
      <c r="H406" s="55"/>
    </row>
    <row r="407" spans="1:8" x14ac:dyDescent="0.2">
      <c r="A407" s="94">
        <f t="shared" si="6"/>
        <v>403</v>
      </c>
      <c r="B407" s="54"/>
      <c r="C407" s="54"/>
      <c r="D407" s="54"/>
      <c r="E407" s="55"/>
      <c r="F407" s="55"/>
      <c r="G407" s="55"/>
      <c r="H407" s="55"/>
    </row>
    <row r="408" spans="1:8" x14ac:dyDescent="0.2">
      <c r="A408" s="94">
        <f t="shared" si="6"/>
        <v>404</v>
      </c>
      <c r="B408" s="54"/>
      <c r="C408" s="54"/>
      <c r="D408" s="54"/>
      <c r="E408" s="55"/>
      <c r="F408" s="55"/>
      <c r="G408" s="55"/>
      <c r="H408" s="55"/>
    </row>
    <row r="409" spans="1:8" x14ac:dyDescent="0.2">
      <c r="A409" s="94">
        <f t="shared" si="6"/>
        <v>405</v>
      </c>
      <c r="B409" s="54"/>
      <c r="C409" s="54"/>
      <c r="D409" s="54"/>
      <c r="E409" s="55"/>
      <c r="F409" s="55"/>
      <c r="G409" s="55"/>
      <c r="H409" s="55"/>
    </row>
    <row r="410" spans="1:8" x14ac:dyDescent="0.2">
      <c r="A410" s="94">
        <f t="shared" si="6"/>
        <v>406</v>
      </c>
      <c r="B410" s="54"/>
      <c r="C410" s="54"/>
      <c r="D410" s="54"/>
      <c r="E410" s="55"/>
      <c r="F410" s="55"/>
      <c r="G410" s="55"/>
      <c r="H410" s="55"/>
    </row>
    <row r="411" spans="1:8" x14ac:dyDescent="0.2">
      <c r="A411" s="94">
        <f t="shared" si="6"/>
        <v>407</v>
      </c>
      <c r="B411" s="54"/>
      <c r="C411" s="54"/>
      <c r="D411" s="54"/>
      <c r="E411" s="55"/>
      <c r="F411" s="55"/>
      <c r="G411" s="55"/>
      <c r="H411" s="55"/>
    </row>
    <row r="412" spans="1:8" x14ac:dyDescent="0.2">
      <c r="A412" s="94">
        <f t="shared" si="6"/>
        <v>408</v>
      </c>
      <c r="B412" s="54"/>
      <c r="C412" s="54"/>
      <c r="D412" s="54"/>
      <c r="E412" s="55"/>
      <c r="F412" s="55"/>
      <c r="G412" s="55"/>
      <c r="H412" s="55"/>
    </row>
    <row r="413" spans="1:8" x14ac:dyDescent="0.2">
      <c r="A413" s="94">
        <f t="shared" si="6"/>
        <v>409</v>
      </c>
      <c r="B413" s="54"/>
      <c r="C413" s="54"/>
      <c r="D413" s="54"/>
      <c r="E413" s="55"/>
      <c r="F413" s="55"/>
      <c r="G413" s="55"/>
      <c r="H413" s="55"/>
    </row>
    <row r="414" spans="1:8" x14ac:dyDescent="0.2">
      <c r="A414" s="94">
        <f t="shared" si="6"/>
        <v>410</v>
      </c>
      <c r="B414" s="54"/>
      <c r="C414" s="54"/>
      <c r="D414" s="54"/>
      <c r="E414" s="55"/>
      <c r="F414" s="55"/>
      <c r="G414" s="55"/>
      <c r="H414" s="55"/>
    </row>
    <row r="415" spans="1:8" x14ac:dyDescent="0.2">
      <c r="A415" s="94">
        <f t="shared" si="6"/>
        <v>411</v>
      </c>
      <c r="B415" s="54"/>
      <c r="C415" s="54"/>
      <c r="D415" s="54"/>
      <c r="E415" s="55"/>
      <c r="F415" s="55"/>
      <c r="G415" s="55"/>
      <c r="H415" s="55"/>
    </row>
    <row r="416" spans="1:8" x14ac:dyDescent="0.2">
      <c r="A416" s="94">
        <f t="shared" si="6"/>
        <v>412</v>
      </c>
      <c r="B416" s="54"/>
      <c r="C416" s="54"/>
      <c r="D416" s="54"/>
      <c r="E416" s="55"/>
      <c r="F416" s="55"/>
      <c r="G416" s="55"/>
      <c r="H416" s="55"/>
    </row>
    <row r="417" spans="1:8" x14ac:dyDescent="0.2">
      <c r="A417" s="94">
        <f t="shared" si="6"/>
        <v>413</v>
      </c>
      <c r="B417" s="54"/>
      <c r="C417" s="54"/>
      <c r="D417" s="54"/>
      <c r="E417" s="55"/>
      <c r="F417" s="55"/>
      <c r="G417" s="55"/>
      <c r="H417" s="55"/>
    </row>
    <row r="418" spans="1:8" x14ac:dyDescent="0.2">
      <c r="A418" s="94">
        <f t="shared" si="6"/>
        <v>414</v>
      </c>
      <c r="B418" s="54"/>
      <c r="C418" s="54"/>
      <c r="D418" s="54"/>
      <c r="E418" s="55"/>
      <c r="F418" s="55"/>
      <c r="G418" s="55"/>
      <c r="H418" s="55"/>
    </row>
    <row r="419" spans="1:8" x14ac:dyDescent="0.2">
      <c r="A419" s="94">
        <f t="shared" si="6"/>
        <v>415</v>
      </c>
      <c r="B419" s="54"/>
      <c r="C419" s="54"/>
      <c r="D419" s="54"/>
      <c r="E419" s="55"/>
      <c r="F419" s="55"/>
      <c r="G419" s="55"/>
      <c r="H419" s="55"/>
    </row>
    <row r="420" spans="1:8" x14ac:dyDescent="0.2">
      <c r="A420" s="94">
        <f t="shared" si="6"/>
        <v>416</v>
      </c>
      <c r="B420" s="54"/>
      <c r="C420" s="54"/>
      <c r="D420" s="54"/>
      <c r="E420" s="55"/>
      <c r="F420" s="55"/>
      <c r="G420" s="55"/>
      <c r="H420" s="55"/>
    </row>
    <row r="421" spans="1:8" x14ac:dyDescent="0.2">
      <c r="A421" s="94">
        <f t="shared" si="6"/>
        <v>417</v>
      </c>
      <c r="B421" s="54"/>
      <c r="C421" s="54"/>
      <c r="D421" s="54"/>
      <c r="E421" s="55"/>
      <c r="F421" s="55"/>
      <c r="G421" s="55"/>
      <c r="H421" s="55"/>
    </row>
    <row r="422" spans="1:8" x14ac:dyDescent="0.2">
      <c r="A422" s="94">
        <f t="shared" si="6"/>
        <v>418</v>
      </c>
      <c r="B422" s="54"/>
      <c r="C422" s="54"/>
      <c r="D422" s="54"/>
      <c r="E422" s="55"/>
      <c r="F422" s="55"/>
      <c r="G422" s="55"/>
      <c r="H422" s="55"/>
    </row>
    <row r="423" spans="1:8" x14ac:dyDescent="0.2">
      <c r="A423" s="94">
        <f t="shared" si="6"/>
        <v>419</v>
      </c>
      <c r="B423" s="54"/>
      <c r="C423" s="54"/>
      <c r="D423" s="54"/>
      <c r="E423" s="55"/>
      <c r="F423" s="55"/>
      <c r="G423" s="55"/>
      <c r="H423" s="55"/>
    </row>
    <row r="424" spans="1:8" x14ac:dyDescent="0.2">
      <c r="A424" s="94">
        <f t="shared" si="6"/>
        <v>420</v>
      </c>
      <c r="B424" s="54"/>
      <c r="C424" s="54"/>
      <c r="D424" s="54"/>
      <c r="E424" s="55"/>
      <c r="F424" s="55"/>
      <c r="G424" s="55"/>
      <c r="H424" s="55"/>
    </row>
    <row r="425" spans="1:8" x14ac:dyDescent="0.2">
      <c r="A425" s="94">
        <f t="shared" si="6"/>
        <v>421</v>
      </c>
      <c r="B425" s="54"/>
      <c r="C425" s="54"/>
      <c r="D425" s="54"/>
      <c r="E425" s="55"/>
      <c r="F425" s="55"/>
      <c r="G425" s="55"/>
      <c r="H425" s="55"/>
    </row>
    <row r="426" spans="1:8" x14ac:dyDescent="0.2">
      <c r="A426" s="94">
        <f t="shared" si="6"/>
        <v>422</v>
      </c>
      <c r="B426" s="54"/>
      <c r="C426" s="54"/>
      <c r="D426" s="54"/>
      <c r="E426" s="55"/>
      <c r="F426" s="55"/>
      <c r="G426" s="55"/>
      <c r="H426" s="55"/>
    </row>
    <row r="427" spans="1:8" x14ac:dyDescent="0.2">
      <c r="A427" s="94">
        <f t="shared" si="6"/>
        <v>423</v>
      </c>
      <c r="B427" s="54"/>
      <c r="C427" s="54"/>
      <c r="D427" s="54"/>
      <c r="E427" s="55"/>
      <c r="F427" s="55"/>
      <c r="G427" s="55"/>
      <c r="H427" s="55"/>
    </row>
    <row r="428" spans="1:8" x14ac:dyDescent="0.2">
      <c r="A428" s="94">
        <f t="shared" si="6"/>
        <v>424</v>
      </c>
      <c r="B428" s="54"/>
      <c r="C428" s="54"/>
      <c r="D428" s="54"/>
      <c r="E428" s="55"/>
      <c r="F428" s="55"/>
      <c r="G428" s="55"/>
      <c r="H428" s="55"/>
    </row>
    <row r="429" spans="1:8" x14ac:dyDescent="0.2">
      <c r="A429" s="94">
        <f t="shared" si="6"/>
        <v>425</v>
      </c>
      <c r="B429" s="54"/>
      <c r="C429" s="54"/>
      <c r="D429" s="54"/>
      <c r="E429" s="55"/>
      <c r="F429" s="55"/>
      <c r="G429" s="55"/>
      <c r="H429" s="55"/>
    </row>
    <row r="430" spans="1:8" x14ac:dyDescent="0.2">
      <c r="A430" s="94">
        <f t="shared" si="6"/>
        <v>426</v>
      </c>
      <c r="B430" s="54"/>
      <c r="C430" s="54"/>
      <c r="D430" s="54"/>
      <c r="E430" s="55"/>
      <c r="F430" s="55"/>
      <c r="G430" s="55"/>
      <c r="H430" s="55"/>
    </row>
    <row r="431" spans="1:8" x14ac:dyDescent="0.2">
      <c r="A431" s="94">
        <f t="shared" si="6"/>
        <v>427</v>
      </c>
      <c r="B431" s="54"/>
      <c r="C431" s="54"/>
      <c r="D431" s="54"/>
      <c r="E431" s="55"/>
      <c r="F431" s="55"/>
      <c r="G431" s="55"/>
      <c r="H431" s="55"/>
    </row>
    <row r="432" spans="1:8" x14ac:dyDescent="0.2">
      <c r="A432" s="94">
        <f t="shared" si="6"/>
        <v>428</v>
      </c>
      <c r="B432" s="54"/>
      <c r="C432" s="54"/>
      <c r="D432" s="54"/>
      <c r="E432" s="55"/>
      <c r="F432" s="55"/>
      <c r="G432" s="55"/>
      <c r="H432" s="55"/>
    </row>
    <row r="433" spans="1:8" x14ac:dyDescent="0.2">
      <c r="A433" s="94">
        <f t="shared" si="6"/>
        <v>429</v>
      </c>
      <c r="B433" s="54"/>
      <c r="C433" s="54"/>
      <c r="D433" s="54"/>
      <c r="E433" s="55"/>
      <c r="F433" s="55"/>
      <c r="G433" s="55"/>
      <c r="H433" s="55"/>
    </row>
    <row r="434" spans="1:8" x14ac:dyDescent="0.2">
      <c r="A434" s="94">
        <f t="shared" si="6"/>
        <v>430</v>
      </c>
      <c r="B434" s="54"/>
      <c r="C434" s="54"/>
      <c r="D434" s="54"/>
      <c r="E434" s="55"/>
      <c r="F434" s="55"/>
      <c r="G434" s="55"/>
      <c r="H434" s="55"/>
    </row>
    <row r="435" spans="1:8" x14ac:dyDescent="0.2">
      <c r="A435" s="94">
        <f t="shared" si="6"/>
        <v>431</v>
      </c>
      <c r="B435" s="54"/>
      <c r="C435" s="54"/>
      <c r="D435" s="54"/>
      <c r="E435" s="55"/>
      <c r="F435" s="55"/>
      <c r="G435" s="55"/>
      <c r="H435" s="55"/>
    </row>
    <row r="436" spans="1:8" x14ac:dyDescent="0.2">
      <c r="A436" s="94">
        <f t="shared" si="6"/>
        <v>432</v>
      </c>
      <c r="B436" s="54"/>
      <c r="C436" s="54"/>
      <c r="D436" s="54"/>
      <c r="E436" s="55"/>
      <c r="F436" s="55"/>
      <c r="G436" s="55"/>
      <c r="H436" s="55"/>
    </row>
    <row r="437" spans="1:8" x14ac:dyDescent="0.2">
      <c r="A437" s="94">
        <f t="shared" si="6"/>
        <v>433</v>
      </c>
      <c r="B437" s="54"/>
      <c r="C437" s="54"/>
      <c r="D437" s="54"/>
      <c r="E437" s="55"/>
      <c r="F437" s="55"/>
      <c r="G437" s="55"/>
      <c r="H437" s="55"/>
    </row>
    <row r="438" spans="1:8" x14ac:dyDescent="0.2">
      <c r="A438" s="94">
        <f t="shared" si="6"/>
        <v>434</v>
      </c>
      <c r="B438" s="54"/>
      <c r="C438" s="54"/>
      <c r="D438" s="54"/>
      <c r="E438" s="55"/>
      <c r="F438" s="55"/>
      <c r="G438" s="55"/>
      <c r="H438" s="55"/>
    </row>
    <row r="439" spans="1:8" x14ac:dyDescent="0.2">
      <c r="A439" s="94">
        <f t="shared" si="6"/>
        <v>435</v>
      </c>
      <c r="B439" s="54"/>
      <c r="C439" s="54"/>
      <c r="D439" s="54"/>
      <c r="E439" s="55"/>
      <c r="F439" s="55"/>
      <c r="G439" s="55"/>
      <c r="H439" s="55"/>
    </row>
    <row r="440" spans="1:8" x14ac:dyDescent="0.2">
      <c r="A440" s="94">
        <f t="shared" si="6"/>
        <v>436</v>
      </c>
      <c r="B440" s="54"/>
      <c r="C440" s="54"/>
      <c r="D440" s="54"/>
      <c r="E440" s="55"/>
      <c r="F440" s="55"/>
      <c r="G440" s="55"/>
      <c r="H440" s="55"/>
    </row>
    <row r="441" spans="1:8" x14ac:dyDescent="0.2">
      <c r="A441" s="94">
        <f t="shared" si="6"/>
        <v>437</v>
      </c>
      <c r="B441" s="54"/>
      <c r="C441" s="54"/>
      <c r="D441" s="54"/>
      <c r="E441" s="55"/>
      <c r="F441" s="55"/>
      <c r="G441" s="55"/>
      <c r="H441" s="55"/>
    </row>
    <row r="442" spans="1:8" x14ac:dyDescent="0.2">
      <c r="A442" s="94">
        <f t="shared" si="6"/>
        <v>438</v>
      </c>
      <c r="B442" s="54"/>
      <c r="C442" s="54"/>
      <c r="D442" s="54"/>
      <c r="E442" s="55"/>
      <c r="F442" s="55"/>
      <c r="G442" s="55"/>
      <c r="H442" s="55"/>
    </row>
    <row r="443" spans="1:8" x14ac:dyDescent="0.2">
      <c r="A443" s="94">
        <f t="shared" si="6"/>
        <v>439</v>
      </c>
      <c r="B443" s="54"/>
      <c r="C443" s="54"/>
      <c r="D443" s="54"/>
      <c r="E443" s="55"/>
      <c r="F443" s="55"/>
      <c r="G443" s="55"/>
      <c r="H443" s="55"/>
    </row>
    <row r="444" spans="1:8" x14ac:dyDescent="0.2">
      <c r="A444" s="94">
        <f t="shared" si="6"/>
        <v>440</v>
      </c>
      <c r="B444" s="54"/>
      <c r="C444" s="54"/>
      <c r="D444" s="54"/>
      <c r="E444" s="55"/>
      <c r="F444" s="55"/>
      <c r="G444" s="55"/>
      <c r="H444" s="55"/>
    </row>
    <row r="445" spans="1:8" x14ac:dyDescent="0.2">
      <c r="A445" s="94">
        <f t="shared" si="6"/>
        <v>441</v>
      </c>
      <c r="B445" s="54"/>
      <c r="C445" s="54"/>
      <c r="D445" s="54"/>
      <c r="E445" s="55"/>
      <c r="F445" s="55"/>
      <c r="G445" s="55"/>
      <c r="H445" s="55"/>
    </row>
    <row r="446" spans="1:8" x14ac:dyDescent="0.2">
      <c r="A446" s="94">
        <f t="shared" si="6"/>
        <v>442</v>
      </c>
      <c r="B446" s="54"/>
      <c r="C446" s="54"/>
      <c r="D446" s="54"/>
      <c r="E446" s="55"/>
      <c r="F446" s="55"/>
      <c r="G446" s="55"/>
      <c r="H446" s="55"/>
    </row>
    <row r="447" spans="1:8" x14ac:dyDescent="0.2">
      <c r="A447" s="94">
        <f t="shared" si="6"/>
        <v>443</v>
      </c>
      <c r="B447" s="54"/>
      <c r="C447" s="54"/>
      <c r="D447" s="54"/>
      <c r="E447" s="55"/>
      <c r="F447" s="55"/>
      <c r="G447" s="55"/>
      <c r="H447" s="55"/>
    </row>
    <row r="448" spans="1:8" x14ac:dyDescent="0.2">
      <c r="A448" s="94">
        <f t="shared" si="6"/>
        <v>444</v>
      </c>
      <c r="B448" s="54"/>
      <c r="C448" s="54"/>
      <c r="D448" s="54"/>
      <c r="E448" s="55"/>
      <c r="F448" s="55"/>
      <c r="G448" s="55"/>
      <c r="H448" s="55"/>
    </row>
    <row r="449" spans="1:8" x14ac:dyDescent="0.2">
      <c r="A449" s="94">
        <f t="shared" si="6"/>
        <v>445</v>
      </c>
      <c r="B449" s="54"/>
      <c r="C449" s="54"/>
      <c r="D449" s="54"/>
      <c r="E449" s="55"/>
      <c r="F449" s="55"/>
      <c r="G449" s="55"/>
      <c r="H449" s="55"/>
    </row>
    <row r="450" spans="1:8" x14ac:dyDescent="0.2">
      <c r="A450" s="94">
        <f t="shared" si="6"/>
        <v>446</v>
      </c>
      <c r="B450" s="54"/>
      <c r="C450" s="54"/>
      <c r="D450" s="54"/>
      <c r="E450" s="55"/>
      <c r="F450" s="55"/>
      <c r="G450" s="55"/>
      <c r="H450" s="55"/>
    </row>
    <row r="451" spans="1:8" x14ac:dyDescent="0.2">
      <c r="A451" s="94">
        <f t="shared" si="6"/>
        <v>447</v>
      </c>
      <c r="B451" s="54"/>
      <c r="C451" s="54"/>
      <c r="D451" s="54"/>
      <c r="E451" s="55"/>
      <c r="F451" s="55"/>
      <c r="G451" s="55"/>
      <c r="H451" s="55"/>
    </row>
    <row r="452" spans="1:8" x14ac:dyDescent="0.2">
      <c r="A452" s="94">
        <f t="shared" si="6"/>
        <v>448</v>
      </c>
      <c r="B452" s="54"/>
      <c r="C452" s="54"/>
      <c r="D452" s="54"/>
      <c r="E452" s="55"/>
      <c r="F452" s="55"/>
      <c r="G452" s="55"/>
      <c r="H452" s="55"/>
    </row>
    <row r="453" spans="1:8" x14ac:dyDescent="0.2">
      <c r="A453" s="94">
        <f t="shared" si="6"/>
        <v>449</v>
      </c>
      <c r="B453" s="54"/>
      <c r="C453" s="54"/>
      <c r="D453" s="54"/>
      <c r="E453" s="55"/>
      <c r="F453" s="55"/>
      <c r="G453" s="55"/>
      <c r="H453" s="55"/>
    </row>
    <row r="454" spans="1:8" x14ac:dyDescent="0.2">
      <c r="A454" s="94">
        <f t="shared" si="6"/>
        <v>450</v>
      </c>
      <c r="B454" s="54"/>
      <c r="C454" s="54"/>
      <c r="D454" s="54"/>
      <c r="E454" s="55"/>
      <c r="F454" s="55"/>
      <c r="G454" s="55"/>
      <c r="H454" s="55"/>
    </row>
    <row r="455" spans="1:8" x14ac:dyDescent="0.2">
      <c r="A455" s="94">
        <f t="shared" ref="A455:A504" si="7">A454+1</f>
        <v>451</v>
      </c>
      <c r="B455" s="54"/>
      <c r="C455" s="54"/>
      <c r="D455" s="54"/>
      <c r="E455" s="55"/>
      <c r="F455" s="55"/>
      <c r="G455" s="55"/>
      <c r="H455" s="55"/>
    </row>
    <row r="456" spans="1:8" x14ac:dyDescent="0.2">
      <c r="A456" s="94">
        <f t="shared" si="7"/>
        <v>452</v>
      </c>
      <c r="B456" s="54"/>
      <c r="C456" s="54"/>
      <c r="D456" s="54"/>
      <c r="E456" s="55"/>
      <c r="F456" s="55"/>
      <c r="G456" s="55"/>
      <c r="H456" s="55"/>
    </row>
    <row r="457" spans="1:8" x14ac:dyDescent="0.2">
      <c r="A457" s="94">
        <f t="shared" si="7"/>
        <v>453</v>
      </c>
      <c r="B457" s="54"/>
      <c r="C457" s="54"/>
      <c r="D457" s="54"/>
      <c r="E457" s="55"/>
      <c r="F457" s="55"/>
      <c r="G457" s="55"/>
      <c r="H457" s="55"/>
    </row>
    <row r="458" spans="1:8" x14ac:dyDescent="0.2">
      <c r="A458" s="94">
        <f t="shared" si="7"/>
        <v>454</v>
      </c>
      <c r="B458" s="54"/>
      <c r="C458" s="54"/>
      <c r="D458" s="54"/>
      <c r="E458" s="55"/>
      <c r="F458" s="55"/>
      <c r="G458" s="55"/>
      <c r="H458" s="55"/>
    </row>
    <row r="459" spans="1:8" x14ac:dyDescent="0.2">
      <c r="A459" s="94">
        <f t="shared" si="7"/>
        <v>455</v>
      </c>
      <c r="B459" s="54"/>
      <c r="C459" s="54"/>
      <c r="D459" s="54"/>
      <c r="E459" s="55"/>
      <c r="F459" s="55"/>
      <c r="G459" s="55"/>
      <c r="H459" s="55"/>
    </row>
    <row r="460" spans="1:8" x14ac:dyDescent="0.2">
      <c r="A460" s="94">
        <f t="shared" si="7"/>
        <v>456</v>
      </c>
      <c r="B460" s="54"/>
      <c r="C460" s="54"/>
      <c r="D460" s="54"/>
      <c r="E460" s="55"/>
      <c r="F460" s="55"/>
      <c r="G460" s="55"/>
      <c r="H460" s="55"/>
    </row>
    <row r="461" spans="1:8" x14ac:dyDescent="0.2">
      <c r="A461" s="94">
        <f t="shared" si="7"/>
        <v>457</v>
      </c>
      <c r="B461" s="54"/>
      <c r="C461" s="54"/>
      <c r="D461" s="54"/>
      <c r="E461" s="55"/>
      <c r="F461" s="55"/>
      <c r="G461" s="55"/>
      <c r="H461" s="55"/>
    </row>
    <row r="462" spans="1:8" x14ac:dyDescent="0.2">
      <c r="A462" s="94">
        <f t="shared" si="7"/>
        <v>458</v>
      </c>
      <c r="B462" s="54"/>
      <c r="C462" s="54"/>
      <c r="D462" s="54"/>
      <c r="E462" s="55"/>
      <c r="F462" s="55"/>
      <c r="G462" s="55"/>
      <c r="H462" s="55"/>
    </row>
    <row r="463" spans="1:8" x14ac:dyDescent="0.2">
      <c r="A463" s="94">
        <f t="shared" si="7"/>
        <v>459</v>
      </c>
      <c r="B463" s="54"/>
      <c r="C463" s="54"/>
      <c r="D463" s="54"/>
      <c r="E463" s="55"/>
      <c r="F463" s="55"/>
      <c r="G463" s="55"/>
      <c r="H463" s="55"/>
    </row>
    <row r="464" spans="1:8" x14ac:dyDescent="0.2">
      <c r="A464" s="94">
        <f t="shared" si="7"/>
        <v>460</v>
      </c>
      <c r="B464" s="54"/>
      <c r="C464" s="54"/>
      <c r="D464" s="54"/>
      <c r="E464" s="55"/>
      <c r="F464" s="55"/>
      <c r="G464" s="55"/>
      <c r="H464" s="55"/>
    </row>
    <row r="465" spans="1:8" x14ac:dyDescent="0.2">
      <c r="A465" s="94">
        <f t="shared" si="7"/>
        <v>461</v>
      </c>
      <c r="B465" s="54"/>
      <c r="C465" s="54"/>
      <c r="D465" s="54"/>
      <c r="E465" s="55"/>
      <c r="F465" s="55"/>
      <c r="G465" s="55"/>
      <c r="H465" s="55"/>
    </row>
    <row r="466" spans="1:8" x14ac:dyDescent="0.2">
      <c r="A466" s="94">
        <f t="shared" si="7"/>
        <v>462</v>
      </c>
      <c r="B466" s="54"/>
      <c r="C466" s="54"/>
      <c r="D466" s="54"/>
      <c r="E466" s="55"/>
      <c r="F466" s="55"/>
      <c r="G466" s="55"/>
      <c r="H466" s="55"/>
    </row>
    <row r="467" spans="1:8" x14ac:dyDescent="0.2">
      <c r="A467" s="94">
        <f t="shared" si="7"/>
        <v>463</v>
      </c>
      <c r="B467" s="54"/>
      <c r="C467" s="54"/>
      <c r="D467" s="54"/>
      <c r="E467" s="55"/>
      <c r="F467" s="55"/>
      <c r="G467" s="55"/>
      <c r="H467" s="55"/>
    </row>
    <row r="468" spans="1:8" x14ac:dyDescent="0.2">
      <c r="A468" s="94">
        <f t="shared" si="7"/>
        <v>464</v>
      </c>
      <c r="B468" s="54"/>
      <c r="C468" s="54"/>
      <c r="D468" s="54"/>
      <c r="E468" s="55"/>
      <c r="F468" s="55"/>
      <c r="G468" s="55"/>
      <c r="H468" s="55"/>
    </row>
    <row r="469" spans="1:8" x14ac:dyDescent="0.2">
      <c r="A469" s="94">
        <f t="shared" si="7"/>
        <v>465</v>
      </c>
      <c r="B469" s="54"/>
      <c r="C469" s="54"/>
      <c r="D469" s="54"/>
      <c r="E469" s="55"/>
      <c r="F469" s="55"/>
      <c r="G469" s="55"/>
      <c r="H469" s="55"/>
    </row>
    <row r="470" spans="1:8" x14ac:dyDescent="0.2">
      <c r="A470" s="94">
        <f t="shared" si="7"/>
        <v>466</v>
      </c>
      <c r="B470" s="54"/>
      <c r="C470" s="54"/>
      <c r="D470" s="54"/>
      <c r="E470" s="55"/>
      <c r="F470" s="55"/>
      <c r="G470" s="55"/>
      <c r="H470" s="55"/>
    </row>
    <row r="471" spans="1:8" x14ac:dyDescent="0.2">
      <c r="A471" s="94">
        <f t="shared" si="7"/>
        <v>467</v>
      </c>
      <c r="B471" s="54"/>
      <c r="C471" s="54"/>
      <c r="D471" s="54"/>
      <c r="E471" s="55"/>
      <c r="F471" s="55"/>
      <c r="G471" s="55"/>
      <c r="H471" s="55"/>
    </row>
    <row r="472" spans="1:8" x14ac:dyDescent="0.2">
      <c r="A472" s="94">
        <f t="shared" si="7"/>
        <v>468</v>
      </c>
      <c r="B472" s="54"/>
      <c r="C472" s="54"/>
      <c r="D472" s="54"/>
      <c r="E472" s="55"/>
      <c r="F472" s="55"/>
      <c r="G472" s="55"/>
      <c r="H472" s="55"/>
    </row>
    <row r="473" spans="1:8" x14ac:dyDescent="0.2">
      <c r="A473" s="94">
        <f t="shared" si="7"/>
        <v>469</v>
      </c>
      <c r="B473" s="54"/>
      <c r="C473" s="54"/>
      <c r="D473" s="54"/>
      <c r="E473" s="55"/>
      <c r="F473" s="55"/>
      <c r="G473" s="55"/>
      <c r="H473" s="55"/>
    </row>
    <row r="474" spans="1:8" x14ac:dyDescent="0.2">
      <c r="A474" s="94">
        <f t="shared" si="7"/>
        <v>470</v>
      </c>
      <c r="B474" s="54"/>
      <c r="C474" s="54"/>
      <c r="D474" s="54"/>
      <c r="E474" s="55"/>
      <c r="F474" s="55"/>
      <c r="G474" s="55"/>
      <c r="H474" s="55"/>
    </row>
    <row r="475" spans="1:8" x14ac:dyDescent="0.2">
      <c r="A475" s="94">
        <f t="shared" si="7"/>
        <v>471</v>
      </c>
      <c r="B475" s="54"/>
      <c r="C475" s="54"/>
      <c r="D475" s="54"/>
      <c r="E475" s="55"/>
      <c r="F475" s="55"/>
      <c r="G475" s="55"/>
      <c r="H475" s="55"/>
    </row>
    <row r="476" spans="1:8" x14ac:dyDescent="0.2">
      <c r="A476" s="94">
        <f t="shared" si="7"/>
        <v>472</v>
      </c>
      <c r="B476" s="54"/>
      <c r="C476" s="54"/>
      <c r="D476" s="54"/>
      <c r="E476" s="55"/>
      <c r="F476" s="55"/>
      <c r="G476" s="55"/>
      <c r="H476" s="55"/>
    </row>
    <row r="477" spans="1:8" x14ac:dyDescent="0.2">
      <c r="A477" s="94">
        <f t="shared" si="7"/>
        <v>473</v>
      </c>
      <c r="B477" s="54"/>
      <c r="C477" s="54"/>
      <c r="D477" s="54"/>
      <c r="E477" s="55"/>
      <c r="F477" s="55"/>
      <c r="G477" s="55"/>
      <c r="H477" s="55"/>
    </row>
    <row r="478" spans="1:8" x14ac:dyDescent="0.2">
      <c r="A478" s="94">
        <f t="shared" si="7"/>
        <v>474</v>
      </c>
      <c r="B478" s="54"/>
      <c r="C478" s="54"/>
      <c r="D478" s="54"/>
      <c r="E478" s="55"/>
      <c r="F478" s="55"/>
      <c r="G478" s="55"/>
      <c r="H478" s="55"/>
    </row>
    <row r="479" spans="1:8" x14ac:dyDescent="0.2">
      <c r="A479" s="94">
        <f t="shared" si="7"/>
        <v>475</v>
      </c>
      <c r="B479" s="54"/>
      <c r="C479" s="54"/>
      <c r="D479" s="54"/>
      <c r="E479" s="55"/>
      <c r="F479" s="55"/>
      <c r="G479" s="55"/>
      <c r="H479" s="55"/>
    </row>
    <row r="480" spans="1:8" x14ac:dyDescent="0.2">
      <c r="A480" s="94">
        <f t="shared" si="7"/>
        <v>476</v>
      </c>
      <c r="B480" s="54"/>
      <c r="C480" s="54"/>
      <c r="D480" s="54"/>
      <c r="E480" s="55"/>
      <c r="F480" s="55"/>
      <c r="G480" s="55"/>
      <c r="H480" s="55"/>
    </row>
    <row r="481" spans="1:8" x14ac:dyDescent="0.2">
      <c r="A481" s="94">
        <f t="shared" si="7"/>
        <v>477</v>
      </c>
      <c r="B481" s="54"/>
      <c r="C481" s="54"/>
      <c r="D481" s="54"/>
      <c r="E481" s="55"/>
      <c r="F481" s="55"/>
      <c r="G481" s="55"/>
      <c r="H481" s="55"/>
    </row>
    <row r="482" spans="1:8" x14ac:dyDescent="0.2">
      <c r="A482" s="94">
        <f t="shared" si="7"/>
        <v>478</v>
      </c>
      <c r="B482" s="54"/>
      <c r="C482" s="54"/>
      <c r="D482" s="54"/>
      <c r="E482" s="55"/>
      <c r="F482" s="55"/>
      <c r="G482" s="55"/>
      <c r="H482" s="55"/>
    </row>
    <row r="483" spans="1:8" x14ac:dyDescent="0.2">
      <c r="A483" s="94">
        <f t="shared" si="7"/>
        <v>479</v>
      </c>
      <c r="B483" s="54"/>
      <c r="C483" s="54"/>
      <c r="D483" s="54"/>
      <c r="E483" s="55"/>
      <c r="F483" s="55"/>
      <c r="G483" s="55"/>
      <c r="H483" s="55"/>
    </row>
    <row r="484" spans="1:8" x14ac:dyDescent="0.2">
      <c r="A484" s="94">
        <f t="shared" si="7"/>
        <v>480</v>
      </c>
      <c r="B484" s="54"/>
      <c r="C484" s="54"/>
      <c r="D484" s="54"/>
      <c r="E484" s="55"/>
      <c r="F484" s="55"/>
      <c r="G484" s="55"/>
      <c r="H484" s="55"/>
    </row>
    <row r="485" spans="1:8" x14ac:dyDescent="0.2">
      <c r="A485" s="94">
        <f t="shared" si="7"/>
        <v>481</v>
      </c>
      <c r="B485" s="54"/>
      <c r="C485" s="54"/>
      <c r="D485" s="54"/>
      <c r="E485" s="55"/>
      <c r="F485" s="55"/>
      <c r="G485" s="55"/>
      <c r="H485" s="55"/>
    </row>
    <row r="486" spans="1:8" x14ac:dyDescent="0.2">
      <c r="A486" s="94">
        <f t="shared" si="7"/>
        <v>482</v>
      </c>
      <c r="B486" s="54"/>
      <c r="C486" s="54"/>
      <c r="D486" s="54"/>
      <c r="E486" s="55"/>
      <c r="F486" s="55"/>
      <c r="G486" s="55"/>
      <c r="H486" s="55"/>
    </row>
    <row r="487" spans="1:8" x14ac:dyDescent="0.2">
      <c r="A487" s="94">
        <f t="shared" si="7"/>
        <v>483</v>
      </c>
      <c r="B487" s="54"/>
      <c r="C487" s="54"/>
      <c r="D487" s="54"/>
      <c r="E487" s="55"/>
      <c r="F487" s="55"/>
      <c r="G487" s="55"/>
      <c r="H487" s="55"/>
    </row>
    <row r="488" spans="1:8" x14ac:dyDescent="0.2">
      <c r="A488" s="94">
        <f t="shared" si="7"/>
        <v>484</v>
      </c>
      <c r="B488" s="54"/>
      <c r="C488" s="54"/>
      <c r="D488" s="54"/>
      <c r="E488" s="55"/>
      <c r="F488" s="55"/>
      <c r="G488" s="55"/>
      <c r="H488" s="55"/>
    </row>
    <row r="489" spans="1:8" x14ac:dyDescent="0.2">
      <c r="A489" s="94">
        <f t="shared" si="7"/>
        <v>485</v>
      </c>
      <c r="B489" s="54"/>
      <c r="C489" s="54"/>
      <c r="D489" s="54"/>
      <c r="E489" s="55"/>
      <c r="F489" s="55"/>
      <c r="G489" s="55"/>
      <c r="H489" s="55"/>
    </row>
    <row r="490" spans="1:8" x14ac:dyDescent="0.2">
      <c r="A490" s="94">
        <f t="shared" si="7"/>
        <v>486</v>
      </c>
      <c r="B490" s="54"/>
      <c r="C490" s="54"/>
      <c r="D490" s="54"/>
      <c r="E490" s="55"/>
      <c r="F490" s="55"/>
      <c r="G490" s="55"/>
      <c r="H490" s="55"/>
    </row>
    <row r="491" spans="1:8" x14ac:dyDescent="0.2">
      <c r="A491" s="94">
        <f t="shared" si="7"/>
        <v>487</v>
      </c>
      <c r="B491" s="54"/>
      <c r="C491" s="54"/>
      <c r="D491" s="54"/>
      <c r="E491" s="55"/>
      <c r="F491" s="55"/>
      <c r="G491" s="55"/>
      <c r="H491" s="55"/>
    </row>
    <row r="492" spans="1:8" x14ac:dyDescent="0.2">
      <c r="A492" s="94">
        <f t="shared" si="7"/>
        <v>488</v>
      </c>
      <c r="B492" s="54"/>
      <c r="C492" s="54"/>
      <c r="D492" s="54"/>
      <c r="E492" s="55"/>
      <c r="F492" s="55"/>
      <c r="G492" s="55"/>
      <c r="H492" s="55"/>
    </row>
    <row r="493" spans="1:8" x14ac:dyDescent="0.2">
      <c r="A493" s="94">
        <f t="shared" si="7"/>
        <v>489</v>
      </c>
      <c r="B493" s="54"/>
      <c r="C493" s="54"/>
      <c r="D493" s="54"/>
      <c r="E493" s="55"/>
      <c r="F493" s="55"/>
      <c r="G493" s="55"/>
      <c r="H493" s="55"/>
    </row>
    <row r="494" spans="1:8" x14ac:dyDescent="0.2">
      <c r="A494" s="94">
        <f t="shared" si="7"/>
        <v>490</v>
      </c>
      <c r="B494" s="54"/>
      <c r="C494" s="54"/>
      <c r="D494" s="54"/>
      <c r="E494" s="55"/>
      <c r="F494" s="55"/>
      <c r="G494" s="55"/>
      <c r="H494" s="55"/>
    </row>
    <row r="495" spans="1:8" x14ac:dyDescent="0.2">
      <c r="A495" s="94">
        <f t="shared" si="7"/>
        <v>491</v>
      </c>
      <c r="B495" s="54"/>
      <c r="C495" s="54"/>
      <c r="D495" s="54"/>
      <c r="E495" s="55"/>
      <c r="F495" s="55"/>
      <c r="G495" s="55"/>
      <c r="H495" s="55"/>
    </row>
    <row r="496" spans="1:8" x14ac:dyDescent="0.2">
      <c r="A496" s="94">
        <f t="shared" si="7"/>
        <v>492</v>
      </c>
      <c r="B496" s="54"/>
      <c r="C496" s="54"/>
      <c r="D496" s="54"/>
      <c r="E496" s="55"/>
      <c r="F496" s="55"/>
      <c r="G496" s="55"/>
      <c r="H496" s="55"/>
    </row>
    <row r="497" spans="1:8" x14ac:dyDescent="0.2">
      <c r="A497" s="94">
        <f t="shared" si="7"/>
        <v>493</v>
      </c>
      <c r="B497" s="54"/>
      <c r="C497" s="54"/>
      <c r="D497" s="54"/>
      <c r="E497" s="55"/>
      <c r="F497" s="55"/>
      <c r="G497" s="55"/>
      <c r="H497" s="55"/>
    </row>
    <row r="498" spans="1:8" x14ac:dyDescent="0.2">
      <c r="A498" s="94">
        <f t="shared" si="7"/>
        <v>494</v>
      </c>
      <c r="B498" s="54"/>
      <c r="C498" s="54"/>
      <c r="D498" s="54"/>
      <c r="E498" s="55"/>
      <c r="F498" s="55"/>
      <c r="G498" s="55"/>
      <c r="H498" s="55"/>
    </row>
    <row r="499" spans="1:8" x14ac:dyDescent="0.2">
      <c r="A499" s="94">
        <f t="shared" si="7"/>
        <v>495</v>
      </c>
      <c r="B499" s="54"/>
      <c r="C499" s="54"/>
      <c r="D499" s="54"/>
      <c r="E499" s="55"/>
      <c r="F499" s="55"/>
      <c r="G499" s="55"/>
      <c r="H499" s="55"/>
    </row>
    <row r="500" spans="1:8" x14ac:dyDescent="0.2">
      <c r="A500" s="94">
        <f t="shared" si="7"/>
        <v>496</v>
      </c>
      <c r="B500" s="54"/>
      <c r="C500" s="54"/>
      <c r="D500" s="54"/>
      <c r="E500" s="55"/>
      <c r="F500" s="55"/>
      <c r="G500" s="55"/>
      <c r="H500" s="55"/>
    </row>
    <row r="501" spans="1:8" x14ac:dyDescent="0.2">
      <c r="A501" s="94">
        <f t="shared" si="7"/>
        <v>497</v>
      </c>
      <c r="B501" s="54"/>
      <c r="C501" s="54"/>
      <c r="D501" s="54"/>
      <c r="E501" s="55"/>
      <c r="F501" s="55"/>
      <c r="G501" s="55"/>
      <c r="H501" s="55"/>
    </row>
    <row r="502" spans="1:8" x14ac:dyDescent="0.2">
      <c r="A502" s="94">
        <f t="shared" si="7"/>
        <v>498</v>
      </c>
      <c r="B502" s="54"/>
      <c r="C502" s="54"/>
      <c r="D502" s="54"/>
      <c r="E502" s="55"/>
      <c r="F502" s="55"/>
      <c r="G502" s="55"/>
      <c r="H502" s="55"/>
    </row>
    <row r="503" spans="1:8" x14ac:dyDescent="0.2">
      <c r="A503" s="94">
        <f t="shared" si="7"/>
        <v>499</v>
      </c>
      <c r="B503" s="54"/>
      <c r="C503" s="54"/>
      <c r="D503" s="54"/>
      <c r="E503" s="55"/>
      <c r="F503" s="55"/>
      <c r="G503" s="55"/>
      <c r="H503" s="55"/>
    </row>
    <row r="504" spans="1:8" x14ac:dyDescent="0.2">
      <c r="A504" s="94">
        <f t="shared" si="7"/>
        <v>500</v>
      </c>
      <c r="B504" s="54"/>
      <c r="C504" s="54"/>
      <c r="D504" s="54"/>
      <c r="E504" s="55"/>
      <c r="F504" s="55"/>
      <c r="G504" s="55"/>
      <c r="H504" s="55"/>
    </row>
  </sheetData>
  <sheetProtection password="A5A0" sheet="1" objects="1" scenarios="1" insertRows="0" insertHyperlinks="0" deleteRows="0" sort="0"/>
  <phoneticPr fontId="9" type="noConversion"/>
  <pageMargins left="0.75" right="0.75" top="1" bottom="1" header="0.5" footer="0.5"/>
  <headerFooter alignWithMargins="0"/>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E160"/>
  <sheetViews>
    <sheetView showGridLines="0" zoomScaleNormal="100" workbookViewId="0">
      <selection activeCell="C1" sqref="C1"/>
    </sheetView>
  </sheetViews>
  <sheetFormatPr defaultColWidth="11" defaultRowHeight="12.75" x14ac:dyDescent="0.2"/>
  <cols>
    <col min="1" max="1" width="11" style="150"/>
    <col min="2" max="2" width="11" style="142"/>
    <col min="3" max="3" width="90.7109375" style="144" customWidth="1"/>
    <col min="4" max="4" width="11" style="144"/>
    <col min="5" max="5" width="11" style="145"/>
    <col min="6" max="16384" width="11" style="52"/>
  </cols>
  <sheetData>
    <row r="1" spans="1:4" ht="54.95" customHeight="1" x14ac:dyDescent="0.2">
      <c r="A1" s="142" t="s">
        <v>0</v>
      </c>
      <c r="B1" s="142">
        <v>1</v>
      </c>
      <c r="C1" s="143" t="s">
        <v>176</v>
      </c>
    </row>
    <row r="2" spans="1:4" ht="54.95" customHeight="1" x14ac:dyDescent="0.2">
      <c r="A2" s="142" t="s">
        <v>0</v>
      </c>
      <c r="B2" s="142">
        <f t="shared" ref="B2:B10" si="0">B1+1</f>
        <v>2</v>
      </c>
      <c r="C2" s="143" t="s">
        <v>177</v>
      </c>
    </row>
    <row r="3" spans="1:4" ht="54.95" customHeight="1" x14ac:dyDescent="0.2">
      <c r="A3" s="142" t="s">
        <v>0</v>
      </c>
      <c r="B3" s="142">
        <f t="shared" si="0"/>
        <v>3</v>
      </c>
      <c r="C3" s="143" t="s">
        <v>178</v>
      </c>
    </row>
    <row r="4" spans="1:4" ht="54.95" customHeight="1" x14ac:dyDescent="0.2">
      <c r="A4" s="142" t="s">
        <v>0</v>
      </c>
      <c r="B4" s="142">
        <f t="shared" si="0"/>
        <v>4</v>
      </c>
      <c r="C4" s="143" t="s">
        <v>179</v>
      </c>
    </row>
    <row r="5" spans="1:4" ht="54.95" customHeight="1" x14ac:dyDescent="0.2">
      <c r="A5" s="142" t="s">
        <v>0</v>
      </c>
      <c r="B5" s="142">
        <f t="shared" si="0"/>
        <v>5</v>
      </c>
      <c r="C5" s="143" t="s">
        <v>180</v>
      </c>
    </row>
    <row r="6" spans="1:4" ht="54.95" customHeight="1" x14ac:dyDescent="0.2">
      <c r="A6" s="142" t="s">
        <v>0</v>
      </c>
      <c r="B6" s="142">
        <f t="shared" si="0"/>
        <v>6</v>
      </c>
      <c r="C6" s="143" t="s">
        <v>181</v>
      </c>
    </row>
    <row r="7" spans="1:4" ht="54.95" customHeight="1" x14ac:dyDescent="0.2">
      <c r="A7" s="142" t="s">
        <v>0</v>
      </c>
      <c r="B7" s="142">
        <f t="shared" si="0"/>
        <v>7</v>
      </c>
      <c r="C7" s="143" t="s">
        <v>182</v>
      </c>
    </row>
    <row r="8" spans="1:4" ht="54.95" customHeight="1" x14ac:dyDescent="0.2">
      <c r="A8" s="142" t="s">
        <v>0</v>
      </c>
      <c r="B8" s="142">
        <f t="shared" si="0"/>
        <v>8</v>
      </c>
      <c r="C8" s="143" t="s">
        <v>183</v>
      </c>
    </row>
    <row r="9" spans="1:4" ht="54.95" customHeight="1" x14ac:dyDescent="0.2">
      <c r="A9" s="142" t="s">
        <v>0</v>
      </c>
      <c r="B9" s="142">
        <f t="shared" si="0"/>
        <v>9</v>
      </c>
      <c r="C9" s="143" t="s">
        <v>184</v>
      </c>
    </row>
    <row r="10" spans="1:4" ht="54.95" customHeight="1" x14ac:dyDescent="0.2">
      <c r="A10" s="142" t="s">
        <v>0</v>
      </c>
      <c r="B10" s="142">
        <f t="shared" si="0"/>
        <v>10</v>
      </c>
      <c r="C10" s="143" t="s">
        <v>185</v>
      </c>
    </row>
    <row r="11" spans="1:4" ht="54.95" customHeight="1" x14ac:dyDescent="0.2">
      <c r="A11" s="142" t="s">
        <v>1</v>
      </c>
      <c r="B11" s="142">
        <v>1</v>
      </c>
      <c r="C11" s="143" t="s">
        <v>186</v>
      </c>
    </row>
    <row r="12" spans="1:4" ht="54.95" customHeight="1" x14ac:dyDescent="0.2">
      <c r="A12" s="142" t="s">
        <v>1</v>
      </c>
      <c r="B12" s="142">
        <f t="shared" ref="B12:B20" si="1">B11+1</f>
        <v>2</v>
      </c>
      <c r="C12" s="143" t="s">
        <v>187</v>
      </c>
    </row>
    <row r="13" spans="1:4" ht="54.95" customHeight="1" x14ac:dyDescent="0.2">
      <c r="A13" s="142" t="s">
        <v>1</v>
      </c>
      <c r="B13" s="142">
        <f t="shared" si="1"/>
        <v>3</v>
      </c>
      <c r="C13" s="143" t="s">
        <v>188</v>
      </c>
    </row>
    <row r="14" spans="1:4" ht="54.95" customHeight="1" x14ac:dyDescent="0.2">
      <c r="A14" s="142" t="s">
        <v>1</v>
      </c>
      <c r="B14" s="142">
        <f t="shared" si="1"/>
        <v>4</v>
      </c>
      <c r="C14" s="143" t="s">
        <v>189</v>
      </c>
    </row>
    <row r="15" spans="1:4" ht="54.95" customHeight="1" x14ac:dyDescent="0.2">
      <c r="A15" s="142" t="s">
        <v>1</v>
      </c>
      <c r="B15" s="142">
        <f t="shared" si="1"/>
        <v>5</v>
      </c>
      <c r="C15" s="143" t="s">
        <v>190</v>
      </c>
    </row>
    <row r="16" spans="1:4" ht="54.95" customHeight="1" x14ac:dyDescent="0.2">
      <c r="A16" s="142" t="s">
        <v>1</v>
      </c>
      <c r="B16" s="142">
        <f t="shared" si="1"/>
        <v>6</v>
      </c>
      <c r="C16" s="143" t="s">
        <v>191</v>
      </c>
      <c r="D16" s="146"/>
    </row>
    <row r="17" spans="1:4" ht="54.95" customHeight="1" x14ac:dyDescent="0.2">
      <c r="A17" s="142" t="s">
        <v>1</v>
      </c>
      <c r="B17" s="142">
        <f t="shared" si="1"/>
        <v>7</v>
      </c>
      <c r="C17" s="143" t="s">
        <v>192</v>
      </c>
      <c r="D17" s="146"/>
    </row>
    <row r="18" spans="1:4" ht="54.95" customHeight="1" x14ac:dyDescent="0.2">
      <c r="A18" s="142" t="s">
        <v>1</v>
      </c>
      <c r="B18" s="142">
        <f t="shared" si="1"/>
        <v>8</v>
      </c>
      <c r="C18" s="143" t="s">
        <v>193</v>
      </c>
    </row>
    <row r="19" spans="1:4" ht="54.95" customHeight="1" x14ac:dyDescent="0.2">
      <c r="A19" s="142" t="s">
        <v>1</v>
      </c>
      <c r="B19" s="142">
        <f t="shared" si="1"/>
        <v>9</v>
      </c>
      <c r="C19" s="143" t="s">
        <v>194</v>
      </c>
    </row>
    <row r="20" spans="1:4" ht="54.95" customHeight="1" x14ac:dyDescent="0.2">
      <c r="A20" s="142" t="s">
        <v>1</v>
      </c>
      <c r="B20" s="142">
        <f t="shared" si="1"/>
        <v>10</v>
      </c>
      <c r="C20" s="143" t="s">
        <v>195</v>
      </c>
    </row>
    <row r="21" spans="1:4" ht="54.95" customHeight="1" x14ac:dyDescent="0.2">
      <c r="A21" s="142" t="s">
        <v>12</v>
      </c>
      <c r="B21" s="142">
        <v>1</v>
      </c>
      <c r="C21" s="143" t="s">
        <v>158</v>
      </c>
    </row>
    <row r="22" spans="1:4" ht="54.95" customHeight="1" x14ac:dyDescent="0.2">
      <c r="A22" s="142" t="s">
        <v>12</v>
      </c>
      <c r="B22" s="142">
        <f t="shared" ref="B22:B30" si="2">B21+1</f>
        <v>2</v>
      </c>
      <c r="C22" s="143" t="s">
        <v>159</v>
      </c>
    </row>
    <row r="23" spans="1:4" ht="54.95" customHeight="1" x14ac:dyDescent="0.2">
      <c r="A23" s="142" t="s">
        <v>12</v>
      </c>
      <c r="B23" s="142">
        <f t="shared" si="2"/>
        <v>3</v>
      </c>
      <c r="C23" s="143" t="s">
        <v>160</v>
      </c>
    </row>
    <row r="24" spans="1:4" ht="54.95" customHeight="1" x14ac:dyDescent="0.2">
      <c r="A24" s="142" t="s">
        <v>12</v>
      </c>
      <c r="B24" s="142">
        <f t="shared" si="2"/>
        <v>4</v>
      </c>
      <c r="C24" s="143" t="s">
        <v>161</v>
      </c>
    </row>
    <row r="25" spans="1:4" ht="54.95" customHeight="1" x14ac:dyDescent="0.2">
      <c r="A25" s="142" t="s">
        <v>12</v>
      </c>
      <c r="B25" s="142">
        <f t="shared" si="2"/>
        <v>5</v>
      </c>
      <c r="C25" s="143" t="s">
        <v>162</v>
      </c>
    </row>
    <row r="26" spans="1:4" ht="54.95" customHeight="1" x14ac:dyDescent="0.2">
      <c r="A26" s="142" t="s">
        <v>12</v>
      </c>
      <c r="B26" s="142">
        <f t="shared" si="2"/>
        <v>6</v>
      </c>
      <c r="C26" s="143" t="s">
        <v>163</v>
      </c>
    </row>
    <row r="27" spans="1:4" ht="54.95" customHeight="1" x14ac:dyDescent="0.2">
      <c r="A27" s="142" t="s">
        <v>12</v>
      </c>
      <c r="B27" s="142">
        <f t="shared" si="2"/>
        <v>7</v>
      </c>
      <c r="C27" s="143" t="s">
        <v>164</v>
      </c>
    </row>
    <row r="28" spans="1:4" ht="54.95" customHeight="1" x14ac:dyDescent="0.2">
      <c r="A28" s="142" t="s">
        <v>12</v>
      </c>
      <c r="B28" s="142">
        <f t="shared" si="2"/>
        <v>8</v>
      </c>
      <c r="C28" s="143" t="s">
        <v>165</v>
      </c>
    </row>
    <row r="29" spans="1:4" ht="54.95" customHeight="1" x14ac:dyDescent="0.2">
      <c r="A29" s="142" t="s">
        <v>12</v>
      </c>
      <c r="B29" s="142">
        <f t="shared" si="2"/>
        <v>9</v>
      </c>
      <c r="C29" s="143" t="s">
        <v>166</v>
      </c>
    </row>
    <row r="30" spans="1:4" ht="54.95" customHeight="1" x14ac:dyDescent="0.2">
      <c r="A30" s="142" t="s">
        <v>12</v>
      </c>
      <c r="B30" s="142">
        <f t="shared" si="2"/>
        <v>10</v>
      </c>
      <c r="C30" s="143" t="s">
        <v>196</v>
      </c>
    </row>
    <row r="31" spans="1:4" ht="54.95" customHeight="1" x14ac:dyDescent="0.2">
      <c r="A31" s="142" t="s">
        <v>13</v>
      </c>
      <c r="B31" s="142">
        <v>1</v>
      </c>
      <c r="C31" s="143" t="s">
        <v>197</v>
      </c>
    </row>
    <row r="32" spans="1:4" ht="54.95" customHeight="1" x14ac:dyDescent="0.2">
      <c r="A32" s="142" t="s">
        <v>13</v>
      </c>
      <c r="B32" s="142">
        <f t="shared" ref="B32:B40" si="3">B31+1</f>
        <v>2</v>
      </c>
      <c r="C32" s="143" t="s">
        <v>198</v>
      </c>
    </row>
    <row r="33" spans="1:3" ht="54.95" customHeight="1" x14ac:dyDescent="0.2">
      <c r="A33" s="142" t="s">
        <v>13</v>
      </c>
      <c r="B33" s="142">
        <f t="shared" si="3"/>
        <v>3</v>
      </c>
      <c r="C33" s="143" t="s">
        <v>199</v>
      </c>
    </row>
    <row r="34" spans="1:3" ht="54.95" customHeight="1" x14ac:dyDescent="0.2">
      <c r="A34" s="142" t="s">
        <v>13</v>
      </c>
      <c r="B34" s="142">
        <f t="shared" si="3"/>
        <v>4</v>
      </c>
      <c r="C34" s="143" t="s">
        <v>200</v>
      </c>
    </row>
    <row r="35" spans="1:3" ht="54.95" customHeight="1" x14ac:dyDescent="0.2">
      <c r="A35" s="142" t="s">
        <v>13</v>
      </c>
      <c r="B35" s="142">
        <f t="shared" si="3"/>
        <v>5</v>
      </c>
      <c r="C35" s="143" t="s">
        <v>201</v>
      </c>
    </row>
    <row r="36" spans="1:3" ht="54.95" customHeight="1" x14ac:dyDescent="0.2">
      <c r="A36" s="142" t="s">
        <v>13</v>
      </c>
      <c r="B36" s="142">
        <f t="shared" si="3"/>
        <v>6</v>
      </c>
      <c r="C36" s="143" t="s">
        <v>202</v>
      </c>
    </row>
    <row r="37" spans="1:3" ht="54.95" customHeight="1" x14ac:dyDescent="0.2">
      <c r="A37" s="142" t="s">
        <v>13</v>
      </c>
      <c r="B37" s="142">
        <f t="shared" si="3"/>
        <v>7</v>
      </c>
      <c r="C37" s="143" t="s">
        <v>203</v>
      </c>
    </row>
    <row r="38" spans="1:3" ht="54.95" customHeight="1" x14ac:dyDescent="0.2">
      <c r="A38" s="142" t="s">
        <v>13</v>
      </c>
      <c r="B38" s="142">
        <f t="shared" si="3"/>
        <v>8</v>
      </c>
      <c r="C38" s="143" t="s">
        <v>204</v>
      </c>
    </row>
    <row r="39" spans="1:3" ht="54.95" customHeight="1" x14ac:dyDescent="0.2">
      <c r="A39" s="142" t="s">
        <v>13</v>
      </c>
      <c r="B39" s="142">
        <f t="shared" si="3"/>
        <v>9</v>
      </c>
      <c r="C39" s="143" t="s">
        <v>205</v>
      </c>
    </row>
    <row r="40" spans="1:3" ht="54.95" customHeight="1" x14ac:dyDescent="0.2">
      <c r="A40" s="142" t="s">
        <v>13</v>
      </c>
      <c r="B40" s="142">
        <f t="shared" si="3"/>
        <v>10</v>
      </c>
      <c r="C40" s="143" t="s">
        <v>206</v>
      </c>
    </row>
    <row r="41" spans="1:3" ht="54.95" customHeight="1" x14ac:dyDescent="0.2">
      <c r="A41" s="142" t="s">
        <v>14</v>
      </c>
      <c r="B41" s="142">
        <v>1</v>
      </c>
      <c r="C41" s="143" t="s">
        <v>207</v>
      </c>
    </row>
    <row r="42" spans="1:3" ht="54.95" customHeight="1" x14ac:dyDescent="0.2">
      <c r="A42" s="142" t="s">
        <v>14</v>
      </c>
      <c r="B42" s="142">
        <f t="shared" ref="B42:B50" si="4">B41+1</f>
        <v>2</v>
      </c>
      <c r="C42" s="143" t="s">
        <v>208</v>
      </c>
    </row>
    <row r="43" spans="1:3" ht="54.95" customHeight="1" x14ac:dyDescent="0.2">
      <c r="A43" s="142" t="s">
        <v>14</v>
      </c>
      <c r="B43" s="142">
        <f t="shared" si="4"/>
        <v>3</v>
      </c>
      <c r="C43" s="143" t="s">
        <v>209</v>
      </c>
    </row>
    <row r="44" spans="1:3" ht="54.95" customHeight="1" x14ac:dyDescent="0.2">
      <c r="A44" s="142" t="s">
        <v>14</v>
      </c>
      <c r="B44" s="142">
        <f t="shared" si="4"/>
        <v>4</v>
      </c>
      <c r="C44" s="143" t="s">
        <v>210</v>
      </c>
    </row>
    <row r="45" spans="1:3" ht="54.95" customHeight="1" x14ac:dyDescent="0.2">
      <c r="A45" s="142" t="s">
        <v>14</v>
      </c>
      <c r="B45" s="142">
        <f t="shared" si="4"/>
        <v>5</v>
      </c>
      <c r="C45" s="143" t="s">
        <v>211</v>
      </c>
    </row>
    <row r="46" spans="1:3" ht="54.95" customHeight="1" x14ac:dyDescent="0.2">
      <c r="A46" s="142" t="s">
        <v>14</v>
      </c>
      <c r="B46" s="142">
        <f t="shared" si="4"/>
        <v>6</v>
      </c>
      <c r="C46" s="143" t="s">
        <v>212</v>
      </c>
    </row>
    <row r="47" spans="1:3" ht="54.95" customHeight="1" x14ac:dyDescent="0.2">
      <c r="A47" s="142" t="s">
        <v>14</v>
      </c>
      <c r="B47" s="142">
        <f t="shared" si="4"/>
        <v>7</v>
      </c>
      <c r="C47" s="143" t="s">
        <v>213</v>
      </c>
    </row>
    <row r="48" spans="1:3" ht="54.95" customHeight="1" x14ac:dyDescent="0.2">
      <c r="A48" s="142" t="s">
        <v>14</v>
      </c>
      <c r="B48" s="142">
        <f t="shared" si="4"/>
        <v>8</v>
      </c>
      <c r="C48" s="143" t="s">
        <v>214</v>
      </c>
    </row>
    <row r="49" spans="1:3" ht="54.95" customHeight="1" x14ac:dyDescent="0.2">
      <c r="A49" s="142" t="s">
        <v>14</v>
      </c>
      <c r="B49" s="142">
        <f t="shared" si="4"/>
        <v>9</v>
      </c>
      <c r="C49" s="143" t="s">
        <v>215</v>
      </c>
    </row>
    <row r="50" spans="1:3" ht="54.95" customHeight="1" x14ac:dyDescent="0.2">
      <c r="A50" s="142" t="s">
        <v>14</v>
      </c>
      <c r="B50" s="142">
        <f t="shared" si="4"/>
        <v>10</v>
      </c>
      <c r="C50" s="143" t="s">
        <v>216</v>
      </c>
    </row>
    <row r="51" spans="1:3" ht="54.95" customHeight="1" x14ac:dyDescent="0.2">
      <c r="A51" s="142" t="s">
        <v>15</v>
      </c>
      <c r="B51" s="142">
        <v>1</v>
      </c>
      <c r="C51" s="143" t="s">
        <v>217</v>
      </c>
    </row>
    <row r="52" spans="1:3" ht="54.95" customHeight="1" x14ac:dyDescent="0.2">
      <c r="A52" s="142" t="s">
        <v>15</v>
      </c>
      <c r="B52" s="142">
        <f t="shared" ref="B52:B60" si="5">B51+1</f>
        <v>2</v>
      </c>
      <c r="C52" s="143" t="s">
        <v>218</v>
      </c>
    </row>
    <row r="53" spans="1:3" ht="54.95" customHeight="1" x14ac:dyDescent="0.2">
      <c r="A53" s="142" t="s">
        <v>15</v>
      </c>
      <c r="B53" s="142">
        <f t="shared" si="5"/>
        <v>3</v>
      </c>
      <c r="C53" s="143" t="s">
        <v>219</v>
      </c>
    </row>
    <row r="54" spans="1:3" ht="54.95" customHeight="1" x14ac:dyDescent="0.2">
      <c r="A54" s="142" t="s">
        <v>15</v>
      </c>
      <c r="B54" s="142">
        <f t="shared" si="5"/>
        <v>4</v>
      </c>
      <c r="C54" s="143" t="s">
        <v>220</v>
      </c>
    </row>
    <row r="55" spans="1:3" ht="54.95" customHeight="1" x14ac:dyDescent="0.2">
      <c r="A55" s="142" t="s">
        <v>15</v>
      </c>
      <c r="B55" s="142">
        <f t="shared" si="5"/>
        <v>5</v>
      </c>
      <c r="C55" s="143" t="s">
        <v>221</v>
      </c>
    </row>
    <row r="56" spans="1:3" ht="54.95" customHeight="1" x14ac:dyDescent="0.2">
      <c r="A56" s="142" t="s">
        <v>15</v>
      </c>
      <c r="B56" s="142">
        <f t="shared" si="5"/>
        <v>6</v>
      </c>
      <c r="C56" s="143" t="s">
        <v>222</v>
      </c>
    </row>
    <row r="57" spans="1:3" ht="54.95" customHeight="1" x14ac:dyDescent="0.2">
      <c r="A57" s="142" t="s">
        <v>15</v>
      </c>
      <c r="B57" s="142">
        <f t="shared" si="5"/>
        <v>7</v>
      </c>
      <c r="C57" s="143" t="s">
        <v>223</v>
      </c>
    </row>
    <row r="58" spans="1:3" ht="54.95" customHeight="1" x14ac:dyDescent="0.2">
      <c r="A58" s="142" t="s">
        <v>15</v>
      </c>
      <c r="B58" s="142">
        <f t="shared" si="5"/>
        <v>8</v>
      </c>
      <c r="C58" s="143" t="s">
        <v>224</v>
      </c>
    </row>
    <row r="59" spans="1:3" ht="54.95" customHeight="1" x14ac:dyDescent="0.2">
      <c r="A59" s="142" t="s">
        <v>15</v>
      </c>
      <c r="B59" s="142">
        <f t="shared" si="5"/>
        <v>9</v>
      </c>
      <c r="C59" s="143" t="s">
        <v>225</v>
      </c>
    </row>
    <row r="60" spans="1:3" ht="54.95" customHeight="1" x14ac:dyDescent="0.2">
      <c r="A60" s="142" t="s">
        <v>15</v>
      </c>
      <c r="B60" s="142">
        <f t="shared" si="5"/>
        <v>10</v>
      </c>
      <c r="C60" s="143" t="s">
        <v>226</v>
      </c>
    </row>
    <row r="61" spans="1:3" ht="54.95" customHeight="1" x14ac:dyDescent="0.2">
      <c r="A61" s="142" t="s">
        <v>16</v>
      </c>
      <c r="B61" s="142">
        <v>1</v>
      </c>
      <c r="C61" s="143" t="s">
        <v>227</v>
      </c>
    </row>
    <row r="62" spans="1:3" ht="54.95" customHeight="1" x14ac:dyDescent="0.2">
      <c r="A62" s="142" t="s">
        <v>16</v>
      </c>
      <c r="B62" s="142">
        <f t="shared" ref="B62:B70" si="6">B61+1</f>
        <v>2</v>
      </c>
      <c r="C62" s="143" t="s">
        <v>228</v>
      </c>
    </row>
    <row r="63" spans="1:3" ht="54.95" customHeight="1" x14ac:dyDescent="0.2">
      <c r="A63" s="142" t="s">
        <v>16</v>
      </c>
      <c r="B63" s="142">
        <f t="shared" si="6"/>
        <v>3</v>
      </c>
      <c r="C63" s="143" t="s">
        <v>229</v>
      </c>
    </row>
    <row r="64" spans="1:3" ht="54.95" customHeight="1" x14ac:dyDescent="0.2">
      <c r="A64" s="142" t="s">
        <v>16</v>
      </c>
      <c r="B64" s="142">
        <f t="shared" si="6"/>
        <v>4</v>
      </c>
      <c r="C64" s="143" t="s">
        <v>230</v>
      </c>
    </row>
    <row r="65" spans="1:4" ht="54.95" customHeight="1" x14ac:dyDescent="0.2">
      <c r="A65" s="142" t="s">
        <v>16</v>
      </c>
      <c r="B65" s="142">
        <f t="shared" si="6"/>
        <v>5</v>
      </c>
      <c r="C65" s="143" t="s">
        <v>231</v>
      </c>
    </row>
    <row r="66" spans="1:4" ht="54.95" customHeight="1" x14ac:dyDescent="0.2">
      <c r="A66" s="142" t="s">
        <v>16</v>
      </c>
      <c r="B66" s="142">
        <f t="shared" si="6"/>
        <v>6</v>
      </c>
      <c r="C66" s="143" t="s">
        <v>232</v>
      </c>
    </row>
    <row r="67" spans="1:4" ht="54.95" customHeight="1" x14ac:dyDescent="0.2">
      <c r="A67" s="142" t="s">
        <v>16</v>
      </c>
      <c r="B67" s="142">
        <f t="shared" si="6"/>
        <v>7</v>
      </c>
      <c r="C67" s="143" t="s">
        <v>233</v>
      </c>
      <c r="D67" s="146"/>
    </row>
    <row r="68" spans="1:4" ht="54.95" customHeight="1" x14ac:dyDescent="0.2">
      <c r="A68" s="142" t="s">
        <v>16</v>
      </c>
      <c r="B68" s="142">
        <f t="shared" si="6"/>
        <v>8</v>
      </c>
      <c r="C68" s="143" t="s">
        <v>234</v>
      </c>
      <c r="D68" s="146"/>
    </row>
    <row r="69" spans="1:4" ht="54.95" customHeight="1" x14ac:dyDescent="0.2">
      <c r="A69" s="142" t="s">
        <v>16</v>
      </c>
      <c r="B69" s="142">
        <f t="shared" si="6"/>
        <v>9</v>
      </c>
      <c r="C69" s="143" t="s">
        <v>235</v>
      </c>
      <c r="D69" s="146"/>
    </row>
    <row r="70" spans="1:4" ht="54.95" customHeight="1" x14ac:dyDescent="0.2">
      <c r="A70" s="142" t="s">
        <v>16</v>
      </c>
      <c r="B70" s="142">
        <f t="shared" si="6"/>
        <v>10</v>
      </c>
      <c r="C70" s="143" t="s">
        <v>236</v>
      </c>
      <c r="D70" s="146"/>
    </row>
    <row r="71" spans="1:4" ht="54.95" customHeight="1" x14ac:dyDescent="0.2">
      <c r="A71" s="142" t="s">
        <v>17</v>
      </c>
      <c r="B71" s="142">
        <v>1</v>
      </c>
      <c r="C71" s="143" t="s">
        <v>237</v>
      </c>
    </row>
    <row r="72" spans="1:4" ht="54.95" customHeight="1" x14ac:dyDescent="0.2">
      <c r="A72" s="142" t="s">
        <v>17</v>
      </c>
      <c r="B72" s="142">
        <f t="shared" ref="B72:B80" si="7">B71+1</f>
        <v>2</v>
      </c>
      <c r="C72" s="143" t="s">
        <v>238</v>
      </c>
    </row>
    <row r="73" spans="1:4" ht="54.95" customHeight="1" x14ac:dyDescent="0.2">
      <c r="A73" s="142" t="s">
        <v>17</v>
      </c>
      <c r="B73" s="142">
        <f t="shared" si="7"/>
        <v>3</v>
      </c>
      <c r="C73" s="143" t="s">
        <v>239</v>
      </c>
    </row>
    <row r="74" spans="1:4" ht="54.95" customHeight="1" x14ac:dyDescent="0.2">
      <c r="A74" s="142" t="s">
        <v>17</v>
      </c>
      <c r="B74" s="142">
        <f t="shared" si="7"/>
        <v>4</v>
      </c>
      <c r="C74" s="143" t="s">
        <v>240</v>
      </c>
    </row>
    <row r="75" spans="1:4" ht="54.95" customHeight="1" x14ac:dyDescent="0.2">
      <c r="A75" s="142" t="s">
        <v>17</v>
      </c>
      <c r="B75" s="142">
        <f t="shared" si="7"/>
        <v>5</v>
      </c>
      <c r="C75" s="143" t="s">
        <v>241</v>
      </c>
    </row>
    <row r="76" spans="1:4" ht="54.95" customHeight="1" x14ac:dyDescent="0.2">
      <c r="A76" s="142" t="s">
        <v>17</v>
      </c>
      <c r="B76" s="142">
        <f t="shared" si="7"/>
        <v>6</v>
      </c>
      <c r="C76" s="143" t="s">
        <v>242</v>
      </c>
    </row>
    <row r="77" spans="1:4" ht="54.95" customHeight="1" x14ac:dyDescent="0.2">
      <c r="A77" s="142" t="s">
        <v>17</v>
      </c>
      <c r="B77" s="142">
        <f t="shared" si="7"/>
        <v>7</v>
      </c>
      <c r="C77" s="143" t="s">
        <v>243</v>
      </c>
    </row>
    <row r="78" spans="1:4" ht="54.95" customHeight="1" x14ac:dyDescent="0.2">
      <c r="A78" s="142" t="s">
        <v>17</v>
      </c>
      <c r="B78" s="142">
        <f t="shared" si="7"/>
        <v>8</v>
      </c>
      <c r="C78" s="143" t="s">
        <v>244</v>
      </c>
    </row>
    <row r="79" spans="1:4" ht="54.95" customHeight="1" x14ac:dyDescent="0.2">
      <c r="A79" s="142" t="s">
        <v>17</v>
      </c>
      <c r="B79" s="142">
        <f t="shared" si="7"/>
        <v>9</v>
      </c>
      <c r="C79" s="143" t="s">
        <v>245</v>
      </c>
    </row>
    <row r="80" spans="1:4" ht="54.95" customHeight="1" x14ac:dyDescent="0.2">
      <c r="A80" s="142" t="s">
        <v>17</v>
      </c>
      <c r="B80" s="142">
        <f t="shared" si="7"/>
        <v>10</v>
      </c>
      <c r="C80" s="143" t="s">
        <v>246</v>
      </c>
    </row>
    <row r="81" spans="1:5" ht="54.95" customHeight="1" x14ac:dyDescent="0.2">
      <c r="A81" s="142" t="s">
        <v>18</v>
      </c>
      <c r="B81" s="142">
        <v>1</v>
      </c>
      <c r="C81" s="143" t="s">
        <v>247</v>
      </c>
      <c r="E81" s="147"/>
    </row>
    <row r="82" spans="1:5" ht="54.95" customHeight="1" x14ac:dyDescent="0.2">
      <c r="A82" s="142" t="s">
        <v>18</v>
      </c>
      <c r="B82" s="142">
        <f t="shared" ref="B82:B90" si="8">B81+1</f>
        <v>2</v>
      </c>
      <c r="C82" s="143" t="s">
        <v>248</v>
      </c>
      <c r="E82" s="147"/>
    </row>
    <row r="83" spans="1:5" ht="54.95" customHeight="1" x14ac:dyDescent="0.2">
      <c r="A83" s="142" t="s">
        <v>18</v>
      </c>
      <c r="B83" s="142">
        <f t="shared" si="8"/>
        <v>3</v>
      </c>
      <c r="C83" s="143" t="s">
        <v>249</v>
      </c>
      <c r="E83" s="147"/>
    </row>
    <row r="84" spans="1:5" ht="54.95" customHeight="1" x14ac:dyDescent="0.2">
      <c r="A84" s="142" t="s">
        <v>18</v>
      </c>
      <c r="B84" s="142">
        <f t="shared" si="8"/>
        <v>4</v>
      </c>
      <c r="C84" s="143" t="s">
        <v>250</v>
      </c>
      <c r="E84" s="147"/>
    </row>
    <row r="85" spans="1:5" ht="54.95" customHeight="1" x14ac:dyDescent="0.2">
      <c r="A85" s="142" t="s">
        <v>18</v>
      </c>
      <c r="B85" s="142">
        <f t="shared" si="8"/>
        <v>5</v>
      </c>
      <c r="C85" s="143" t="s">
        <v>251</v>
      </c>
      <c r="E85" s="147"/>
    </row>
    <row r="86" spans="1:5" ht="54.95" customHeight="1" x14ac:dyDescent="0.2">
      <c r="A86" s="142" t="s">
        <v>18</v>
      </c>
      <c r="B86" s="142">
        <f t="shared" si="8"/>
        <v>6</v>
      </c>
      <c r="C86" s="143" t="s">
        <v>252</v>
      </c>
      <c r="E86" s="147"/>
    </row>
    <row r="87" spans="1:5" ht="54.95" customHeight="1" x14ac:dyDescent="0.2">
      <c r="A87" s="142" t="s">
        <v>18</v>
      </c>
      <c r="B87" s="142">
        <f t="shared" si="8"/>
        <v>7</v>
      </c>
      <c r="C87" s="143" t="s">
        <v>253</v>
      </c>
      <c r="E87" s="147"/>
    </row>
    <row r="88" spans="1:5" ht="54.95" customHeight="1" x14ac:dyDescent="0.2">
      <c r="A88" s="142" t="s">
        <v>18</v>
      </c>
      <c r="B88" s="142">
        <f t="shared" si="8"/>
        <v>8</v>
      </c>
      <c r="C88" s="143" t="s">
        <v>254</v>
      </c>
      <c r="E88" s="147"/>
    </row>
    <row r="89" spans="1:5" ht="54.95" customHeight="1" x14ac:dyDescent="0.2">
      <c r="A89" s="142" t="s">
        <v>18</v>
      </c>
      <c r="B89" s="142">
        <f t="shared" si="8"/>
        <v>9</v>
      </c>
      <c r="C89" s="143" t="s">
        <v>255</v>
      </c>
      <c r="E89" s="147"/>
    </row>
    <row r="90" spans="1:5" ht="54.95" customHeight="1" x14ac:dyDescent="0.2">
      <c r="A90" s="142" t="s">
        <v>18</v>
      </c>
      <c r="B90" s="142">
        <f t="shared" si="8"/>
        <v>10</v>
      </c>
      <c r="C90" s="143" t="s">
        <v>256</v>
      </c>
      <c r="E90" s="147"/>
    </row>
    <row r="91" spans="1:5" ht="54.95" customHeight="1" x14ac:dyDescent="0.2">
      <c r="A91" s="142" t="s">
        <v>19</v>
      </c>
      <c r="B91" s="142">
        <v>1</v>
      </c>
      <c r="C91" s="143" t="s">
        <v>257</v>
      </c>
      <c r="E91" s="148"/>
    </row>
    <row r="92" spans="1:5" ht="54.95" customHeight="1" x14ac:dyDescent="0.2">
      <c r="A92" s="142" t="s">
        <v>19</v>
      </c>
      <c r="B92" s="142">
        <f t="shared" ref="B92:B100" si="9">B91+1</f>
        <v>2</v>
      </c>
      <c r="C92" s="143" t="s">
        <v>258</v>
      </c>
      <c r="E92" s="148"/>
    </row>
    <row r="93" spans="1:5" ht="54.95" customHeight="1" x14ac:dyDescent="0.2">
      <c r="A93" s="142" t="s">
        <v>19</v>
      </c>
      <c r="B93" s="142">
        <f t="shared" si="9"/>
        <v>3</v>
      </c>
      <c r="C93" s="143" t="s">
        <v>259</v>
      </c>
      <c r="E93" s="148"/>
    </row>
    <row r="94" spans="1:5" ht="54.95" customHeight="1" x14ac:dyDescent="0.2">
      <c r="A94" s="142" t="s">
        <v>19</v>
      </c>
      <c r="B94" s="142">
        <f t="shared" si="9"/>
        <v>4</v>
      </c>
      <c r="C94" s="143" t="s">
        <v>260</v>
      </c>
      <c r="E94" s="148"/>
    </row>
    <row r="95" spans="1:5" ht="54.95" customHeight="1" x14ac:dyDescent="0.2">
      <c r="A95" s="142" t="s">
        <v>19</v>
      </c>
      <c r="B95" s="142">
        <f t="shared" si="9"/>
        <v>5</v>
      </c>
      <c r="C95" s="143" t="s">
        <v>261</v>
      </c>
      <c r="E95" s="148"/>
    </row>
    <row r="96" spans="1:5" ht="54.95" customHeight="1" x14ac:dyDescent="0.2">
      <c r="A96" s="142" t="s">
        <v>19</v>
      </c>
      <c r="B96" s="142">
        <f t="shared" si="9"/>
        <v>6</v>
      </c>
      <c r="C96" s="143" t="s">
        <v>262</v>
      </c>
      <c r="E96" s="148"/>
    </row>
    <row r="97" spans="1:5" ht="54.95" customHeight="1" x14ac:dyDescent="0.2">
      <c r="A97" s="142" t="s">
        <v>19</v>
      </c>
      <c r="B97" s="142">
        <f t="shared" si="9"/>
        <v>7</v>
      </c>
      <c r="C97" s="143" t="s">
        <v>263</v>
      </c>
      <c r="E97" s="148"/>
    </row>
    <row r="98" spans="1:5" ht="54.95" customHeight="1" x14ac:dyDescent="0.2">
      <c r="A98" s="142" t="s">
        <v>19</v>
      </c>
      <c r="B98" s="142">
        <f t="shared" si="9"/>
        <v>8</v>
      </c>
      <c r="C98" s="143" t="s">
        <v>264</v>
      </c>
      <c r="E98" s="148"/>
    </row>
    <row r="99" spans="1:5" ht="54.95" customHeight="1" x14ac:dyDescent="0.2">
      <c r="A99" s="142" t="s">
        <v>19</v>
      </c>
      <c r="B99" s="142">
        <f t="shared" si="9"/>
        <v>9</v>
      </c>
      <c r="C99" s="143" t="s">
        <v>265</v>
      </c>
      <c r="E99" s="148"/>
    </row>
    <row r="100" spans="1:5" ht="54.95" customHeight="1" x14ac:dyDescent="0.2">
      <c r="A100" s="142" t="s">
        <v>19</v>
      </c>
      <c r="B100" s="142">
        <f t="shared" si="9"/>
        <v>10</v>
      </c>
      <c r="C100" s="143" t="s">
        <v>286</v>
      </c>
      <c r="E100" s="148"/>
    </row>
    <row r="101" spans="1:5" ht="54.95" customHeight="1" x14ac:dyDescent="0.2">
      <c r="A101" s="142" t="s">
        <v>20</v>
      </c>
      <c r="B101" s="142">
        <v>1</v>
      </c>
      <c r="C101" s="143" t="s">
        <v>266</v>
      </c>
      <c r="E101" s="147"/>
    </row>
    <row r="102" spans="1:5" ht="54.95" customHeight="1" x14ac:dyDescent="0.2">
      <c r="A102" s="142" t="s">
        <v>20</v>
      </c>
      <c r="B102" s="142">
        <f t="shared" ref="B102:B110" si="10">B101+1</f>
        <v>2</v>
      </c>
      <c r="C102" s="143" t="s">
        <v>267</v>
      </c>
      <c r="E102" s="147"/>
    </row>
    <row r="103" spans="1:5" ht="54.95" customHeight="1" x14ac:dyDescent="0.2">
      <c r="A103" s="142" t="s">
        <v>20</v>
      </c>
      <c r="B103" s="142">
        <f t="shared" si="10"/>
        <v>3</v>
      </c>
      <c r="C103" s="143" t="s">
        <v>268</v>
      </c>
      <c r="E103" s="147"/>
    </row>
    <row r="104" spans="1:5" ht="54.95" customHeight="1" x14ac:dyDescent="0.2">
      <c r="A104" s="142" t="s">
        <v>20</v>
      </c>
      <c r="B104" s="142">
        <f t="shared" si="10"/>
        <v>4</v>
      </c>
      <c r="C104" s="143" t="s">
        <v>269</v>
      </c>
      <c r="E104" s="147"/>
    </row>
    <row r="105" spans="1:5" ht="54.95" customHeight="1" x14ac:dyDescent="0.2">
      <c r="A105" s="142" t="s">
        <v>20</v>
      </c>
      <c r="B105" s="142">
        <f t="shared" si="10"/>
        <v>5</v>
      </c>
      <c r="C105" s="143" t="s">
        <v>270</v>
      </c>
      <c r="E105" s="147"/>
    </row>
    <row r="106" spans="1:5" ht="54.95" customHeight="1" x14ac:dyDescent="0.2">
      <c r="A106" s="142" t="s">
        <v>20</v>
      </c>
      <c r="B106" s="142">
        <f t="shared" si="10"/>
        <v>6</v>
      </c>
      <c r="C106" s="143" t="s">
        <v>271</v>
      </c>
      <c r="E106" s="147"/>
    </row>
    <row r="107" spans="1:5" ht="54.95" customHeight="1" x14ac:dyDescent="0.2">
      <c r="A107" s="142" t="s">
        <v>20</v>
      </c>
      <c r="B107" s="142">
        <f t="shared" si="10"/>
        <v>7</v>
      </c>
      <c r="C107" s="143" t="s">
        <v>272</v>
      </c>
      <c r="D107" s="146"/>
      <c r="E107" s="147"/>
    </row>
    <row r="108" spans="1:5" ht="54.95" customHeight="1" x14ac:dyDescent="0.2">
      <c r="A108" s="142" t="s">
        <v>20</v>
      </c>
      <c r="B108" s="142">
        <f t="shared" si="10"/>
        <v>8</v>
      </c>
      <c r="C108" s="143" t="s">
        <v>273</v>
      </c>
      <c r="D108" s="146"/>
      <c r="E108" s="147"/>
    </row>
    <row r="109" spans="1:5" ht="54.95" customHeight="1" x14ac:dyDescent="0.2">
      <c r="A109" s="142" t="s">
        <v>20</v>
      </c>
      <c r="B109" s="142">
        <f t="shared" si="10"/>
        <v>9</v>
      </c>
      <c r="C109" s="143" t="s">
        <v>287</v>
      </c>
      <c r="D109" s="146"/>
      <c r="E109" s="147"/>
    </row>
    <row r="110" spans="1:5" ht="54.95" customHeight="1" x14ac:dyDescent="0.2">
      <c r="A110" s="142" t="s">
        <v>20</v>
      </c>
      <c r="B110" s="142">
        <f t="shared" si="10"/>
        <v>10</v>
      </c>
      <c r="C110" s="143" t="s">
        <v>288</v>
      </c>
      <c r="D110" s="146"/>
      <c r="E110" s="147"/>
    </row>
    <row r="111" spans="1:5" ht="54.95" customHeight="1" x14ac:dyDescent="0.2">
      <c r="A111" s="142" t="s">
        <v>21</v>
      </c>
      <c r="B111" s="142">
        <v>1</v>
      </c>
      <c r="C111" s="143" t="s">
        <v>274</v>
      </c>
      <c r="E111" s="147"/>
    </row>
    <row r="112" spans="1:5" ht="54.95" customHeight="1" x14ac:dyDescent="0.2">
      <c r="A112" s="142" t="s">
        <v>21</v>
      </c>
      <c r="B112" s="142">
        <f t="shared" ref="B112:B120" si="11">B111+1</f>
        <v>2</v>
      </c>
      <c r="C112" s="143" t="s">
        <v>275</v>
      </c>
      <c r="E112" s="147"/>
    </row>
    <row r="113" spans="1:5" ht="54.95" customHeight="1" x14ac:dyDescent="0.2">
      <c r="A113" s="142" t="s">
        <v>21</v>
      </c>
      <c r="B113" s="142">
        <f t="shared" si="11"/>
        <v>3</v>
      </c>
      <c r="C113" s="143" t="s">
        <v>276</v>
      </c>
      <c r="E113" s="147"/>
    </row>
    <row r="114" spans="1:5" ht="54.95" customHeight="1" x14ac:dyDescent="0.2">
      <c r="A114" s="142" t="s">
        <v>21</v>
      </c>
      <c r="B114" s="142">
        <f t="shared" si="11"/>
        <v>4</v>
      </c>
      <c r="C114" s="143" t="s">
        <v>277</v>
      </c>
      <c r="E114" s="147"/>
    </row>
    <row r="115" spans="1:5" ht="54.95" customHeight="1" x14ac:dyDescent="0.2">
      <c r="A115" s="142" t="s">
        <v>21</v>
      </c>
      <c r="B115" s="142">
        <f t="shared" si="11"/>
        <v>5</v>
      </c>
      <c r="C115" s="143" t="s">
        <v>278</v>
      </c>
      <c r="E115" s="147"/>
    </row>
    <row r="116" spans="1:5" ht="54.95" customHeight="1" x14ac:dyDescent="0.2">
      <c r="A116" s="142" t="s">
        <v>21</v>
      </c>
      <c r="B116" s="142">
        <f t="shared" si="11"/>
        <v>6</v>
      </c>
      <c r="C116" s="143" t="s">
        <v>289</v>
      </c>
      <c r="E116" s="147"/>
    </row>
    <row r="117" spans="1:5" ht="54.95" customHeight="1" x14ac:dyDescent="0.2">
      <c r="A117" s="142" t="s">
        <v>21</v>
      </c>
      <c r="B117" s="142">
        <f t="shared" si="11"/>
        <v>7</v>
      </c>
      <c r="C117" s="143" t="s">
        <v>290</v>
      </c>
      <c r="D117" s="146"/>
      <c r="E117" s="147"/>
    </row>
    <row r="118" spans="1:5" ht="54.95" customHeight="1" x14ac:dyDescent="0.2">
      <c r="A118" s="142" t="s">
        <v>21</v>
      </c>
      <c r="B118" s="142">
        <f t="shared" si="11"/>
        <v>8</v>
      </c>
      <c r="C118" s="143" t="s">
        <v>293</v>
      </c>
      <c r="D118" s="146"/>
      <c r="E118" s="147"/>
    </row>
    <row r="119" spans="1:5" ht="54.95" customHeight="1" x14ac:dyDescent="0.2">
      <c r="A119" s="142" t="s">
        <v>21</v>
      </c>
      <c r="B119" s="142">
        <f t="shared" si="11"/>
        <v>9</v>
      </c>
      <c r="C119" s="143" t="s">
        <v>291</v>
      </c>
      <c r="D119" s="146"/>
      <c r="E119" s="147"/>
    </row>
    <row r="120" spans="1:5" ht="54.95" customHeight="1" x14ac:dyDescent="0.2">
      <c r="A120" s="142" t="s">
        <v>21</v>
      </c>
      <c r="B120" s="142">
        <f t="shared" si="11"/>
        <v>10</v>
      </c>
      <c r="C120" s="143" t="s">
        <v>292</v>
      </c>
      <c r="D120" s="146"/>
      <c r="E120" s="147"/>
    </row>
    <row r="121" spans="1:5" ht="54.95" customHeight="1" x14ac:dyDescent="0.2">
      <c r="A121" s="142" t="s">
        <v>22</v>
      </c>
      <c r="B121" s="142">
        <v>1</v>
      </c>
      <c r="C121" s="143" t="s">
        <v>138</v>
      </c>
    </row>
    <row r="122" spans="1:5" ht="54.95" customHeight="1" x14ac:dyDescent="0.2">
      <c r="A122" s="142" t="s">
        <v>22</v>
      </c>
      <c r="B122" s="142">
        <f t="shared" ref="B122:B130" si="12">B121+1</f>
        <v>2</v>
      </c>
      <c r="C122" s="143" t="s">
        <v>129</v>
      </c>
    </row>
    <row r="123" spans="1:5" ht="54.95" customHeight="1" x14ac:dyDescent="0.2">
      <c r="A123" s="142" t="s">
        <v>22</v>
      </c>
      <c r="B123" s="142">
        <f t="shared" si="12"/>
        <v>3</v>
      </c>
      <c r="C123" s="143" t="s">
        <v>136</v>
      </c>
    </row>
    <row r="124" spans="1:5" ht="54.95" customHeight="1" x14ac:dyDescent="0.2">
      <c r="A124" s="142" t="s">
        <v>22</v>
      </c>
      <c r="B124" s="142">
        <f t="shared" si="12"/>
        <v>4</v>
      </c>
      <c r="C124" s="143" t="s">
        <v>281</v>
      </c>
    </row>
    <row r="125" spans="1:5" ht="54.95" customHeight="1" x14ac:dyDescent="0.2">
      <c r="A125" s="142" t="s">
        <v>22</v>
      </c>
      <c r="B125" s="142">
        <f t="shared" si="12"/>
        <v>5</v>
      </c>
      <c r="C125" s="143" t="s">
        <v>139</v>
      </c>
    </row>
    <row r="126" spans="1:5" ht="54.95" customHeight="1" x14ac:dyDescent="0.2">
      <c r="A126" s="142" t="s">
        <v>22</v>
      </c>
      <c r="B126" s="142">
        <f t="shared" si="12"/>
        <v>6</v>
      </c>
      <c r="C126" s="143" t="s">
        <v>130</v>
      </c>
    </row>
    <row r="127" spans="1:5" ht="54.95" customHeight="1" x14ac:dyDescent="0.2">
      <c r="A127" s="142" t="s">
        <v>22</v>
      </c>
      <c r="B127" s="142">
        <f t="shared" si="12"/>
        <v>7</v>
      </c>
      <c r="C127" s="143" t="s">
        <v>112</v>
      </c>
    </row>
    <row r="128" spans="1:5" ht="54.95" customHeight="1" x14ac:dyDescent="0.2">
      <c r="A128" s="142" t="s">
        <v>22</v>
      </c>
      <c r="B128" s="142">
        <f t="shared" si="12"/>
        <v>8</v>
      </c>
      <c r="C128" s="143" t="s">
        <v>131</v>
      </c>
    </row>
    <row r="129" spans="1:4" ht="54.95" customHeight="1" x14ac:dyDescent="0.2">
      <c r="A129" s="142" t="s">
        <v>22</v>
      </c>
      <c r="B129" s="142">
        <f t="shared" si="12"/>
        <v>9</v>
      </c>
      <c r="C129" s="143" t="s">
        <v>140</v>
      </c>
      <c r="D129" s="146"/>
    </row>
    <row r="130" spans="1:4" ht="54.95" customHeight="1" x14ac:dyDescent="0.2">
      <c r="A130" s="142" t="s">
        <v>22</v>
      </c>
      <c r="B130" s="142">
        <f t="shared" si="12"/>
        <v>10</v>
      </c>
      <c r="C130" s="143" t="s">
        <v>141</v>
      </c>
    </row>
    <row r="131" spans="1:4" ht="54.95" customHeight="1" x14ac:dyDescent="0.2">
      <c r="A131" s="142" t="s">
        <v>23</v>
      </c>
      <c r="B131" s="142">
        <v>1</v>
      </c>
      <c r="C131" s="143" t="s">
        <v>132</v>
      </c>
    </row>
    <row r="132" spans="1:4" ht="54.95" customHeight="1" x14ac:dyDescent="0.2">
      <c r="A132" s="142" t="s">
        <v>23</v>
      </c>
      <c r="B132" s="142">
        <f t="shared" ref="B132:B140" si="13">B131+1</f>
        <v>2</v>
      </c>
      <c r="C132" s="143" t="s">
        <v>142</v>
      </c>
    </row>
    <row r="133" spans="1:4" ht="54.95" customHeight="1" x14ac:dyDescent="0.2">
      <c r="A133" s="142" t="s">
        <v>23</v>
      </c>
      <c r="B133" s="142">
        <f t="shared" si="13"/>
        <v>3</v>
      </c>
      <c r="C133" s="143" t="s">
        <v>143</v>
      </c>
    </row>
    <row r="134" spans="1:4" ht="54.95" customHeight="1" x14ac:dyDescent="0.2">
      <c r="A134" s="142" t="s">
        <v>23</v>
      </c>
      <c r="B134" s="142">
        <f t="shared" si="13"/>
        <v>4</v>
      </c>
      <c r="C134" s="143" t="s">
        <v>113</v>
      </c>
    </row>
    <row r="135" spans="1:4" ht="54.95" customHeight="1" x14ac:dyDescent="0.2">
      <c r="A135" s="142" t="s">
        <v>23</v>
      </c>
      <c r="B135" s="142">
        <f t="shared" si="13"/>
        <v>5</v>
      </c>
      <c r="C135" s="143" t="s">
        <v>282</v>
      </c>
    </row>
    <row r="136" spans="1:4" ht="54.95" customHeight="1" x14ac:dyDescent="0.2">
      <c r="A136" s="142" t="s">
        <v>23</v>
      </c>
      <c r="B136" s="149">
        <f t="shared" si="13"/>
        <v>6</v>
      </c>
      <c r="C136" s="143" t="s">
        <v>144</v>
      </c>
    </row>
    <row r="137" spans="1:4" ht="54.95" customHeight="1" x14ac:dyDescent="0.2">
      <c r="A137" s="142" t="s">
        <v>23</v>
      </c>
      <c r="B137" s="142">
        <f t="shared" si="13"/>
        <v>7</v>
      </c>
      <c r="C137" s="143" t="s">
        <v>114</v>
      </c>
      <c r="D137" s="146"/>
    </row>
    <row r="138" spans="1:4" ht="54.95" customHeight="1" x14ac:dyDescent="0.2">
      <c r="A138" s="142" t="s">
        <v>23</v>
      </c>
      <c r="B138" s="142">
        <f t="shared" si="13"/>
        <v>8</v>
      </c>
      <c r="C138" s="143" t="s">
        <v>145</v>
      </c>
      <c r="D138" s="146"/>
    </row>
    <row r="139" spans="1:4" ht="54.95" customHeight="1" x14ac:dyDescent="0.2">
      <c r="A139" s="142" t="s">
        <v>23</v>
      </c>
      <c r="B139" s="142">
        <f t="shared" si="13"/>
        <v>9</v>
      </c>
      <c r="C139" s="143" t="s">
        <v>146</v>
      </c>
      <c r="D139" s="146"/>
    </row>
    <row r="140" spans="1:4" ht="54.95" customHeight="1" x14ac:dyDescent="0.2">
      <c r="A140" s="142" t="s">
        <v>23</v>
      </c>
      <c r="B140" s="142">
        <f t="shared" si="13"/>
        <v>10</v>
      </c>
      <c r="C140" s="143" t="s">
        <v>294</v>
      </c>
      <c r="D140" s="146"/>
    </row>
    <row r="141" spans="1:4" ht="54.95" customHeight="1" x14ac:dyDescent="0.2">
      <c r="A141" s="142" t="s">
        <v>24</v>
      </c>
      <c r="B141" s="142">
        <v>1</v>
      </c>
      <c r="C141" s="143" t="s">
        <v>133</v>
      </c>
    </row>
    <row r="142" spans="1:4" ht="54.95" customHeight="1" x14ac:dyDescent="0.2">
      <c r="A142" s="142" t="s">
        <v>24</v>
      </c>
      <c r="B142" s="142">
        <f t="shared" ref="B142:B150" si="14">B141+1</f>
        <v>2</v>
      </c>
      <c r="C142" s="143" t="s">
        <v>134</v>
      </c>
    </row>
    <row r="143" spans="1:4" ht="54.95" customHeight="1" x14ac:dyDescent="0.2">
      <c r="A143" s="142" t="s">
        <v>24</v>
      </c>
      <c r="B143" s="142">
        <f t="shared" si="14"/>
        <v>3</v>
      </c>
      <c r="C143" s="143" t="s">
        <v>110</v>
      </c>
    </row>
    <row r="144" spans="1:4" ht="54.95" customHeight="1" x14ac:dyDescent="0.2">
      <c r="A144" s="142" t="s">
        <v>24</v>
      </c>
      <c r="B144" s="142">
        <f t="shared" si="14"/>
        <v>4</v>
      </c>
      <c r="C144" s="143" t="s">
        <v>147</v>
      </c>
    </row>
    <row r="145" spans="1:4" ht="54.95" customHeight="1" x14ac:dyDescent="0.2">
      <c r="A145" s="142" t="s">
        <v>24</v>
      </c>
      <c r="B145" s="142">
        <f t="shared" si="14"/>
        <v>5</v>
      </c>
      <c r="C145" s="143" t="s">
        <v>115</v>
      </c>
    </row>
    <row r="146" spans="1:4" ht="54.95" customHeight="1" x14ac:dyDescent="0.2">
      <c r="A146" s="142" t="s">
        <v>24</v>
      </c>
      <c r="B146" s="142">
        <f t="shared" si="14"/>
        <v>6</v>
      </c>
      <c r="C146" s="143" t="s">
        <v>148</v>
      </c>
    </row>
    <row r="147" spans="1:4" ht="54.95" customHeight="1" x14ac:dyDescent="0.2">
      <c r="A147" s="142" t="s">
        <v>24</v>
      </c>
      <c r="B147" s="142">
        <f t="shared" si="14"/>
        <v>7</v>
      </c>
      <c r="C147" s="143" t="s">
        <v>116</v>
      </c>
      <c r="D147" s="146"/>
    </row>
    <row r="148" spans="1:4" ht="54.95" customHeight="1" x14ac:dyDescent="0.2">
      <c r="A148" s="142" t="s">
        <v>24</v>
      </c>
      <c r="B148" s="142">
        <f t="shared" si="14"/>
        <v>8</v>
      </c>
      <c r="C148" s="143" t="s">
        <v>149</v>
      </c>
      <c r="D148" s="146"/>
    </row>
    <row r="149" spans="1:4" ht="54.95" customHeight="1" x14ac:dyDescent="0.2">
      <c r="A149" s="142" t="s">
        <v>24</v>
      </c>
      <c r="B149" s="142">
        <f t="shared" si="14"/>
        <v>9</v>
      </c>
      <c r="C149" s="143" t="s">
        <v>150</v>
      </c>
    </row>
    <row r="150" spans="1:4" ht="54.95" customHeight="1" x14ac:dyDescent="0.2">
      <c r="A150" s="142" t="s">
        <v>24</v>
      </c>
      <c r="B150" s="142">
        <f t="shared" si="14"/>
        <v>10</v>
      </c>
      <c r="C150" s="143" t="s">
        <v>295</v>
      </c>
    </row>
    <row r="151" spans="1:4" ht="54.95" customHeight="1" x14ac:dyDescent="0.2">
      <c r="A151" s="142" t="s">
        <v>25</v>
      </c>
      <c r="B151" s="142">
        <v>1</v>
      </c>
      <c r="C151" s="143" t="s">
        <v>135</v>
      </c>
    </row>
    <row r="152" spans="1:4" ht="54.95" customHeight="1" x14ac:dyDescent="0.2">
      <c r="A152" s="142" t="s">
        <v>25</v>
      </c>
      <c r="B152" s="142">
        <f t="shared" ref="B152:B160" si="15">B151+1</f>
        <v>2</v>
      </c>
      <c r="C152" s="143" t="s">
        <v>117</v>
      </c>
    </row>
    <row r="153" spans="1:4" ht="54.95" customHeight="1" x14ac:dyDescent="0.2">
      <c r="A153" s="142" t="s">
        <v>25</v>
      </c>
      <c r="B153" s="142">
        <f t="shared" si="15"/>
        <v>3</v>
      </c>
      <c r="C153" s="143" t="s">
        <v>118</v>
      </c>
    </row>
    <row r="154" spans="1:4" ht="54.95" customHeight="1" x14ac:dyDescent="0.2">
      <c r="A154" s="142" t="s">
        <v>25</v>
      </c>
      <c r="B154" s="142">
        <f t="shared" si="15"/>
        <v>4</v>
      </c>
      <c r="C154" s="143" t="s">
        <v>69</v>
      </c>
    </row>
    <row r="155" spans="1:4" ht="54.95" customHeight="1" x14ac:dyDescent="0.2">
      <c r="A155" s="142" t="s">
        <v>25</v>
      </c>
      <c r="B155" s="142">
        <f t="shared" si="15"/>
        <v>5</v>
      </c>
      <c r="C155" s="143" t="s">
        <v>151</v>
      </c>
    </row>
    <row r="156" spans="1:4" ht="54.95" customHeight="1" x14ac:dyDescent="0.2">
      <c r="A156" s="142" t="s">
        <v>25</v>
      </c>
      <c r="B156" s="142">
        <f t="shared" si="15"/>
        <v>6</v>
      </c>
      <c r="C156" s="143" t="s">
        <v>152</v>
      </c>
    </row>
    <row r="157" spans="1:4" ht="54.95" customHeight="1" x14ac:dyDescent="0.2">
      <c r="A157" s="142" t="s">
        <v>25</v>
      </c>
      <c r="B157" s="142">
        <f t="shared" si="15"/>
        <v>7</v>
      </c>
      <c r="C157" s="143" t="s">
        <v>153</v>
      </c>
      <c r="D157" s="146"/>
    </row>
    <row r="158" spans="1:4" ht="54.95" customHeight="1" x14ac:dyDescent="0.2">
      <c r="A158" s="142" t="s">
        <v>25</v>
      </c>
      <c r="B158" s="142">
        <f t="shared" si="15"/>
        <v>8</v>
      </c>
      <c r="C158" s="143" t="s">
        <v>137</v>
      </c>
      <c r="D158" s="146"/>
    </row>
    <row r="159" spans="1:4" ht="54.95" customHeight="1" x14ac:dyDescent="0.2">
      <c r="A159" s="142" t="s">
        <v>25</v>
      </c>
      <c r="B159" s="142">
        <f t="shared" si="15"/>
        <v>9</v>
      </c>
      <c r="C159" s="143" t="s">
        <v>154</v>
      </c>
      <c r="D159" s="146"/>
    </row>
    <row r="160" spans="1:4" ht="54.95" customHeight="1" x14ac:dyDescent="0.2">
      <c r="A160" s="142" t="s">
        <v>25</v>
      </c>
      <c r="B160" s="142">
        <f t="shared" si="15"/>
        <v>10</v>
      </c>
      <c r="C160" s="143" t="s">
        <v>155</v>
      </c>
      <c r="D160" s="146"/>
    </row>
  </sheetData>
  <phoneticPr fontId="9" type="noConversion"/>
  <pageMargins left="0.75" right="0.75" top="1" bottom="1" header="0.5" footer="0.5"/>
  <pageSetup orientation="portrait" horizontalDpi="4294967293"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EE9994"/>
  <sheetViews>
    <sheetView workbookViewId="0">
      <selection activeCell="A3" sqref="A3:XFD3"/>
    </sheetView>
  </sheetViews>
  <sheetFormatPr defaultRowHeight="12.75" x14ac:dyDescent="0.2"/>
  <cols>
    <col min="1" max="1" width="11.7109375" customWidth="1"/>
    <col min="2" max="2" width="12.85546875" customWidth="1"/>
    <col min="3" max="3" width="14.28515625" customWidth="1"/>
    <col min="4" max="4" width="15" customWidth="1"/>
    <col min="5" max="5" width="12.5703125" customWidth="1"/>
    <col min="6" max="6" width="12.7109375" customWidth="1"/>
    <col min="7" max="7" width="11.5703125" customWidth="1"/>
    <col min="8" max="8" width="30.7109375" customWidth="1"/>
    <col min="9" max="13" width="14.140625" customWidth="1"/>
    <col min="14" max="14" width="61.140625" customWidth="1"/>
    <col min="15" max="15" width="7.42578125" customWidth="1"/>
    <col min="16" max="16" width="48.5703125" customWidth="1"/>
    <col min="17" max="17" width="76.28515625" customWidth="1"/>
    <col min="18" max="18" width="7.42578125" customWidth="1"/>
    <col min="19" max="19" width="48.5703125" customWidth="1"/>
    <col min="20" max="20" width="64.7109375" customWidth="1"/>
    <col min="21" max="21" width="7.42578125" customWidth="1"/>
    <col min="22" max="22" width="48.5703125" customWidth="1"/>
    <col min="23" max="23" width="60.140625" customWidth="1"/>
    <col min="24" max="24" width="7.42578125" customWidth="1"/>
    <col min="25" max="25" width="48.5703125" customWidth="1"/>
    <col min="26" max="26" width="65.5703125" customWidth="1"/>
    <col min="27" max="27" width="7.42578125" customWidth="1"/>
    <col min="28" max="28" width="48.5703125" customWidth="1"/>
    <col min="29" max="29" width="72.28515625" customWidth="1"/>
    <col min="30" max="30" width="7.42578125" customWidth="1"/>
    <col min="31" max="31" width="48.5703125" customWidth="1"/>
    <col min="32" max="32" width="72.7109375" customWidth="1"/>
    <col min="33" max="33" width="7.42578125" customWidth="1"/>
    <col min="34" max="34" width="48.5703125" customWidth="1"/>
    <col min="35" max="35" width="78.85546875" customWidth="1"/>
    <col min="36" max="36" width="7.42578125" customWidth="1"/>
    <col min="37" max="37" width="48.5703125" customWidth="1"/>
    <col min="38" max="38" width="78.5703125" customWidth="1"/>
    <col min="39" max="39" width="7.42578125" customWidth="1"/>
    <col min="40" max="40" width="48.5703125" customWidth="1"/>
    <col min="41" max="41" width="78.140625" customWidth="1"/>
    <col min="42" max="42" width="7.42578125" customWidth="1"/>
    <col min="43" max="43" width="48.5703125" customWidth="1"/>
    <col min="44" max="44" width="84.85546875" customWidth="1"/>
    <col min="45" max="45" width="7.42578125" customWidth="1"/>
    <col min="46" max="46" width="48.5703125" customWidth="1"/>
    <col min="47" max="47" width="83.140625" customWidth="1"/>
    <col min="48" max="48" width="7.42578125" customWidth="1"/>
    <col min="49" max="49" width="48.5703125" customWidth="1"/>
    <col min="50" max="50" width="80" customWidth="1"/>
    <col min="51" max="51" width="7.42578125" customWidth="1"/>
    <col min="52" max="52" width="48.5703125" customWidth="1"/>
    <col min="53" max="53" width="71" customWidth="1"/>
    <col min="54" max="54" width="7.42578125" customWidth="1"/>
    <col min="55" max="55" width="48.5703125" customWidth="1"/>
    <col min="56" max="56" width="82.85546875" customWidth="1"/>
    <col min="57" max="57" width="7.42578125" customWidth="1"/>
    <col min="58" max="58" width="48.5703125" customWidth="1"/>
    <col min="59" max="59" width="69.7109375" customWidth="1"/>
    <col min="60" max="60" width="7.42578125" customWidth="1"/>
    <col min="61" max="61" width="48.5703125" customWidth="1"/>
    <col min="62" max="62" width="79" customWidth="1"/>
    <col min="63" max="63" width="7.42578125" customWidth="1"/>
    <col min="64" max="64" width="48.5703125" customWidth="1"/>
    <col min="65" max="65" width="81.28515625" customWidth="1"/>
    <col min="66" max="66" width="7.42578125" customWidth="1"/>
    <col min="67" max="67" width="48.5703125" customWidth="1"/>
    <col min="68" max="68" width="82.7109375" customWidth="1"/>
    <col min="69" max="69" width="7.42578125" customWidth="1"/>
    <col min="70" max="70" width="48.5703125" customWidth="1"/>
    <col min="71" max="71" width="83.85546875" customWidth="1"/>
    <col min="72" max="72" width="7.42578125" customWidth="1"/>
    <col min="73" max="73" width="48.5703125" customWidth="1"/>
    <col min="74" max="74" width="78.42578125" customWidth="1"/>
    <col min="75" max="75" width="7.42578125" customWidth="1"/>
    <col min="76" max="76" width="48.5703125" customWidth="1"/>
    <col min="77" max="77" width="83.85546875" customWidth="1"/>
    <col min="78" max="78" width="7.42578125" customWidth="1"/>
    <col min="79" max="79" width="48.5703125" customWidth="1"/>
    <col min="80" max="80" width="80.7109375" customWidth="1"/>
    <col min="81" max="81" width="7.42578125" customWidth="1"/>
    <col min="82" max="82" width="48.5703125" customWidth="1"/>
    <col min="83" max="83" width="68.28515625" customWidth="1"/>
    <col min="84" max="84" width="7.42578125" customWidth="1"/>
    <col min="85" max="85" width="48.5703125" customWidth="1"/>
    <col min="86" max="86" width="68" customWidth="1"/>
    <col min="87" max="87" width="7.42578125" customWidth="1"/>
    <col min="88" max="88" width="48.5703125" customWidth="1"/>
    <col min="89" max="89" width="76.5703125" customWidth="1"/>
    <col min="90" max="90" width="7.42578125" customWidth="1"/>
    <col min="91" max="91" width="48.5703125" customWidth="1"/>
    <col min="92" max="92" width="84.85546875" customWidth="1"/>
    <col min="93" max="93" width="7.42578125" customWidth="1"/>
    <col min="94" max="94" width="48.5703125" customWidth="1"/>
    <col min="95" max="95" width="83.140625" customWidth="1"/>
    <col min="96" max="96" width="7.42578125" customWidth="1"/>
    <col min="97" max="97" width="48.5703125" customWidth="1"/>
    <col min="98" max="98" width="62.42578125" customWidth="1"/>
    <col min="99" max="99" width="7.42578125" customWidth="1"/>
    <col min="100" max="100" width="48.5703125" customWidth="1"/>
    <col min="101" max="101" width="72.28515625" customWidth="1"/>
    <col min="102" max="102" width="7.42578125" customWidth="1"/>
    <col min="103" max="103" width="48.5703125" customWidth="1"/>
    <col min="104" max="104" width="83.7109375" customWidth="1"/>
    <col min="105" max="105" width="7.42578125" customWidth="1"/>
    <col min="106" max="106" width="48.5703125" customWidth="1"/>
    <col min="107" max="107" width="74.42578125" customWidth="1"/>
    <col min="108" max="108" width="7.42578125" customWidth="1"/>
    <col min="109" max="109" width="48.5703125" customWidth="1"/>
    <col min="110" max="110" width="74" customWidth="1"/>
    <col min="111" max="111" width="7.42578125" customWidth="1"/>
    <col min="112" max="112" width="48.5703125" customWidth="1"/>
    <col min="113" max="113" width="78.7109375" customWidth="1"/>
    <col min="114" max="114" width="7.42578125" customWidth="1"/>
    <col min="115" max="115" width="48.5703125" customWidth="1"/>
    <col min="116" max="116" width="73.42578125" customWidth="1"/>
    <col min="117" max="117" width="7.42578125" customWidth="1"/>
    <col min="118" max="118" width="48.5703125" customWidth="1"/>
    <col min="119" max="119" width="83.140625" customWidth="1"/>
    <col min="120" max="120" width="7.42578125" customWidth="1"/>
    <col min="121" max="121" width="48.5703125" customWidth="1"/>
    <col min="122" max="122" width="72.5703125" customWidth="1"/>
    <col min="123" max="123" width="7.42578125" customWidth="1"/>
    <col min="124" max="124" width="48.5703125" customWidth="1"/>
    <col min="125" max="125" width="81.85546875" customWidth="1"/>
    <col min="126" max="126" width="7.42578125" customWidth="1"/>
    <col min="127" max="127" width="48.5703125" customWidth="1"/>
    <col min="128" max="128" width="81.5703125" customWidth="1"/>
    <col min="129" max="129" width="7.42578125" customWidth="1"/>
    <col min="130" max="130" width="48.5703125" customWidth="1"/>
    <col min="131" max="131" width="44" customWidth="1"/>
    <col min="132" max="132" width="7.42578125" customWidth="1"/>
    <col min="133" max="133" width="48.5703125" customWidth="1"/>
    <col min="134" max="135" width="20.7109375" customWidth="1"/>
  </cols>
  <sheetData>
    <row r="1" spans="1:135" s="59" customFormat="1" ht="75.75" customHeight="1" x14ac:dyDescent="0.2">
      <c r="A1" s="57" t="s">
        <v>36</v>
      </c>
      <c r="B1" s="57" t="s">
        <v>37</v>
      </c>
      <c r="C1" s="57" t="s">
        <v>38</v>
      </c>
      <c r="D1" s="57" t="s">
        <v>39</v>
      </c>
      <c r="E1" s="57" t="s">
        <v>40</v>
      </c>
      <c r="F1" s="57" t="s">
        <v>41</v>
      </c>
      <c r="G1" s="57" t="s">
        <v>42</v>
      </c>
      <c r="H1" s="57" t="s">
        <v>43</v>
      </c>
      <c r="I1" s="57" t="s">
        <v>44</v>
      </c>
      <c r="J1" s="57" t="s">
        <v>45</v>
      </c>
      <c r="K1" s="57" t="s">
        <v>46</v>
      </c>
      <c r="L1" s="57" t="s">
        <v>47</v>
      </c>
      <c r="M1" s="57" t="s">
        <v>48</v>
      </c>
      <c r="N1" s="57" t="str">
        <f>BD!C1</f>
        <v xml:space="preserve">1. To what extent do you feel that your department's workforce satisfaction (employees and/or volunteers) is currently at its highest rating level (5 out of 5)?  </v>
      </c>
      <c r="O1" s="58" t="str">
        <f>IF(ISERROR(AVERAGE(O3:O9994)),"",(AVERAGE(O3:O9994)))</f>
        <v/>
      </c>
      <c r="P1" s="60"/>
      <c r="Q1" s="57" t="str">
        <f>BD!C2</f>
        <v>2. To what extent does your department's workforce participate in annual or more frequent workforce satisfaction surveys?</v>
      </c>
      <c r="R1" s="58" t="str">
        <f>IF(ISERROR(AVERAGE(R3:R9994)),"",(AVERAGE(R3:R9994)))</f>
        <v/>
      </c>
      <c r="S1" s="57"/>
      <c r="T1" s="57" t="str">
        <f>BD!C3</f>
        <v>3. To what extent do you feel that your department's workforce is free of being frequently overloaded or overworked?</v>
      </c>
      <c r="U1" s="58" t="str">
        <f>IF(ISERROR(AVERAGE(U3:U9994)),"",(AVERAGE(U3:U9994)))</f>
        <v/>
      </c>
      <c r="V1" s="57"/>
      <c r="W1" s="57" t="str">
        <f>BD!C4</f>
        <v>4. To what extent do you feel that your department's workforce is free of high turnover or loss of workers?</v>
      </c>
      <c r="X1" s="58" t="str">
        <f>IF(ISERROR(AVERAGE(X3:X9994)),"",(AVERAGE(X3:X9994)))</f>
        <v/>
      </c>
      <c r="Y1" s="57"/>
      <c r="Z1" s="57" t="str">
        <f>BD!C5</f>
        <v>5. To what extent do you feel that your department's workforce is free of high absenteeism rates?</v>
      </c>
      <c r="AA1" s="58" t="str">
        <f>IF(ISERROR(AVERAGE(AA3:AA9994)),"",(AVERAGE(AA3:AA9994)))</f>
        <v/>
      </c>
      <c r="AB1" s="57"/>
      <c r="AC1" s="57" t="str">
        <f>BD!C6</f>
        <v>6. To what extent do you feel that your department's workforce is free of health-related, security-related or safety-related incidents?</v>
      </c>
      <c r="AD1" s="58" t="str">
        <f>IF(ISERROR(AVERAGE(AD3:AD9994)),"",(AVERAGE(AD3:AD9994)))</f>
        <v/>
      </c>
      <c r="AE1" s="57"/>
      <c r="AF1" s="57" t="str">
        <f>BD!C7</f>
        <v>7. To what extent do you feel that your department's workforce is free of high rates of complaints or grievances, including diversity-related complaints?</v>
      </c>
      <c r="AG1" s="58" t="str">
        <f>IF(ISERROR(AVERAGE(AG3:AG9994)),"",(AVERAGE(AG3:AG9994)))</f>
        <v/>
      </c>
      <c r="AH1" s="57"/>
      <c r="AI1" s="57" t="str">
        <f>BD!C8</f>
        <v>8. To what extent do you feel that your department's workforce is satisfied with their benefits and workforce services?</v>
      </c>
      <c r="AJ1" s="58" t="str">
        <f>IF(ISERROR(AVERAGE(AJ3:AJ9994)),"",(AVERAGE(AJ3:AJ9994)))</f>
        <v/>
      </c>
      <c r="AK1" s="57"/>
      <c r="AL1" s="57" t="str">
        <f>BD!C9</f>
        <v>9. To what extent do you feel that your department's workforce demonstrates high engagement with a focus on high work performance leading to excellent internal and external customer satisfaction?</v>
      </c>
      <c r="AM1" s="58" t="str">
        <f>IF(ISERROR(AVERAGE(AM3:AM9994)),"",(AVERAGE(AM3:AM9994)))</f>
        <v/>
      </c>
      <c r="AN1" s="57"/>
      <c r="AO1" s="57" t="str">
        <f>BD!C10</f>
        <v>10. To what extent do you feel that your department's workforce is suitably diverse, caring, respectful and engaging for all workers?</v>
      </c>
      <c r="AP1" s="58" t="str">
        <f>IF(ISERROR(AVERAGE(AP3:AP9994)),"",(AVERAGE(AP3:AP9994)))</f>
        <v/>
      </c>
      <c r="AQ1" s="57"/>
      <c r="AR1" s="57" t="str">
        <f>BD!C11</f>
        <v>1. To what extent do you feel that your department's workforce (employees and/or volunteers) has the capabilities (including training, education, experience, and demonstrated work performance) needed to achieve high performance services that meet customer requirements?</v>
      </c>
      <c r="AS1" s="58" t="str">
        <f>IF(ISERROR(AVERAGE(AS3:AS9994)),"",(AVERAGE(AS3:AS9994)))</f>
        <v/>
      </c>
      <c r="AT1" s="57"/>
      <c r="AU1" s="57" t="str">
        <f>BD!C12</f>
        <v>2. To what extent do you feel that your department's workforce (employees and/or volunteers) has the capacity (staffing levels versus requirements) needed to achieve high performance services that meet customer requirements?</v>
      </c>
      <c r="AV1" s="58" t="str">
        <f>IF(ISERROR(AVERAGE(AV3:AV9994)),"",(AVERAGE(AV3:AV9994)))</f>
        <v/>
      </c>
      <c r="AW1" s="57"/>
      <c r="AX1" s="57" t="str">
        <f>BD!C13</f>
        <v>3. To what extent do you feel that your department has excellent training and certification programs needed to achieve high performance services that meet customer requirements?</v>
      </c>
      <c r="AY1" s="58" t="str">
        <f>IF(ISERROR(AVERAGE(AY3:AY9994)),"",(AVERAGE(AY3:AY9994)))</f>
        <v/>
      </c>
      <c r="AZ1" s="57"/>
      <c r="BA1" s="57" t="str">
        <f>BD!C14</f>
        <v>4. To what extent do you feel that your department is successfully finding, recruiting and hiring the workers they need to sustain high performance and meet customer requirements?</v>
      </c>
      <c r="BB1" s="58" t="str">
        <f>IF(ISERROR(AVERAGE(BB3:BB9994)),"",(AVERAGE(BB3:BB9994)))</f>
        <v/>
      </c>
      <c r="BC1" s="57"/>
      <c r="BD1" s="57" t="str">
        <f>BD!C15</f>
        <v>5. To what extent do you feel that your department's managers and department heads are successful leaders who ensure that workforce capability and capacity are at the highest levels needed to sustain high performance and meet customer requirements?</v>
      </c>
      <c r="BE1" s="58" t="str">
        <f>IF(ISERROR(AVERAGE(BE3:BE9994)),"",(AVERAGE(BE3:BE9994)))</f>
        <v/>
      </c>
      <c r="BF1" s="57"/>
      <c r="BG1" s="57" t="str">
        <f>BD!C16</f>
        <v>6. To what extent do you feel that your department has successful programs in place to avoid loss of key personnel?</v>
      </c>
      <c r="BH1" s="58" t="str">
        <f>IF(ISERROR(AVERAGE(BH3:BH9994)),"",(AVERAGE(BH3:BH9994)))</f>
        <v/>
      </c>
      <c r="BI1" s="57"/>
      <c r="BJ1" s="57" t="str">
        <f>BD!C17</f>
        <v>7. To what extent do you feel that your department has capable employees and volunteers when and where they are needed?</v>
      </c>
      <c r="BK1" s="58" t="str">
        <f>IF(ISERROR(AVERAGE(BK3:BK9994)),"",(AVERAGE(BK3:BK9994)))</f>
        <v/>
      </c>
      <c r="BL1" s="57"/>
      <c r="BM1" s="57" t="str">
        <f>BD!C18</f>
        <v>8. To what extent do you feel that your department ensures that workforce capability, core competencies and capacity are adequate to accomplish high performance and excellent customer service?</v>
      </c>
      <c r="BN1" s="58" t="str">
        <f>IF(ISERROR(AVERAGE(BN3:BN9994)),"",(AVERAGE(BN3:BN9994)))</f>
        <v/>
      </c>
      <c r="BO1" s="57"/>
      <c r="BP1" s="57" t="str">
        <f>BD!C19</f>
        <v>9. To what extent do you feel that your department has excellent organization learning, continuous improvement, and workforce development initiatives required to accomplish high performance and excellent customer service?</v>
      </c>
      <c r="BQ1" s="58" t="str">
        <f>IF(ISERROR(AVERAGE(BQ3:BQ9994)),"",(AVERAGE(BQ3:BQ9994)))</f>
        <v/>
      </c>
      <c r="BR1" s="57"/>
      <c r="BS1" s="57" t="str">
        <f>BD!C20</f>
        <v>10. To what extent do you feel that your department ensures the capture and transfer of useful knowledge from departing employees and volunteers, to sustain high performance and excellent customer satisfaction?</v>
      </c>
      <c r="BT1" s="58" t="str">
        <f>IF(ISERROR(AVERAGE(BT3:BT9994)),"",(AVERAGE(BT3:BT9994)))</f>
        <v/>
      </c>
      <c r="BU1" s="57"/>
      <c r="BV1" s="57" t="str">
        <f>BD!C21</f>
        <v>1. To what extent are your workforce members (employees, volunteers or contractors), workforce managers and leadership individual development needs identified and being fulfilled, in terms of their personal career advancement, learning objectives and growth opportunities?</v>
      </c>
      <c r="BW1" s="58" t="str">
        <f>IF(ISERROR(AVERAGE(BW3:BW9994)),"",(AVERAGE(BW3:BW9994)))</f>
        <v/>
      </c>
      <c r="BX1" s="57"/>
      <c r="BY1" s="57" t="str">
        <f>BD!C22</f>
        <v>2. To what extent has the organization implemented successful learning and development processes, including on-the-job, classroom, e-learning, distance learning, or coaching and mentoring?</v>
      </c>
      <c r="BZ1" s="58" t="str">
        <f>IF(ISERROR(AVERAGE(BZ3:BZ9994)),"",(AVERAGE(BZ3:BZ9994)))</f>
        <v/>
      </c>
      <c r="CA1" s="57"/>
      <c r="CB1" s="57" t="str">
        <f>BD!C23</f>
        <v>3. To what extent are workforce managers and leaders trained in the use of high performance organization tools used to measure and improve workforce satisfaction, capability, capacity, performance and performance-based rewards systems?</v>
      </c>
      <c r="CC1" s="58" t="str">
        <f>IF(ISERROR(AVERAGE(CC3:CC9994)),"",(AVERAGE(CC3:CC9994)))</f>
        <v/>
      </c>
      <c r="CD1" s="57"/>
      <c r="CE1" s="57" t="str">
        <f>BD!C24</f>
        <v>4. To what extent are workforce managers and leaders trained in the use of high performance organization tools used to measure and improve process management, including use of process charts or flow diagrams aimed at measuring and reducing process cycle time and costs?</v>
      </c>
      <c r="CF1" s="58" t="str">
        <f>IF(ISERROR(AVERAGE(CF3:CF9994)),"",(AVERAGE(CF3:CF9994)))</f>
        <v/>
      </c>
      <c r="CG1" s="57"/>
      <c r="CH1" s="57" t="str">
        <f>BD!C25</f>
        <v>5. To what extent are workforce managers and leaders trained in the use of high performance organization tools used to measure and improve product and service quality, including use of “six-sigma” lite or standard tools aimed at measuring and eliminating product/service defects, rework, waste other quality problems?</v>
      </c>
      <c r="CI1" s="58" t="str">
        <f>IF(ISERROR(AVERAGE(CI3:CI9994)),"",(AVERAGE(CI3:CI9994)))</f>
        <v/>
      </c>
      <c r="CJ1" s="57"/>
      <c r="CK1" s="57" t="str">
        <f>BD!C26</f>
        <v>6. To what extent are workforce managers and leaders trained in the use of high performance organization tools used to implement and improve project management and risk reduction practices?</v>
      </c>
      <c r="CL1" s="58" t="str">
        <f>IF(ISERROR(AVERAGE(CL3:CL9994)),"",(AVERAGE(CL3:CL9994)))</f>
        <v/>
      </c>
      <c r="CM1" s="57"/>
      <c r="CN1" s="57" t="str">
        <f>BD!C27</f>
        <v>7. To what extent are workforce managers and leaders trained in the use of high performance organization tools used to implement and improve customer ratings of products and services, customer satisfaction, customer relationship management and customer value/loyalty?</v>
      </c>
      <c r="CO1" s="58" t="str">
        <f>IF(ISERROR(AVERAGE(CO3:CO9994)),"",(AVERAGE(CO3:CO9994)))</f>
        <v/>
      </c>
      <c r="CP1" s="57"/>
      <c r="CQ1" s="57" t="str">
        <f>BD!C28</f>
        <v>8. To what extent are workforce managers and leaders trained in the use of high performance organization tools used to measure and improve financial performance, including contributions to profit or desired net revenues, cost of goods sold, expenses and department level budget performance?</v>
      </c>
      <c r="CR1" s="58" t="str">
        <f>IF(ISERROR(AVERAGE(CR3:CR9994)),"",(AVERAGE(CR3:CR9994)))</f>
        <v/>
      </c>
      <c r="CS1" s="57"/>
      <c r="CT1" s="57" t="str">
        <f>BD!C29</f>
        <v>9. To what extent are workforce managers and leaders trained in the use of high performance organization tools used to measure and improve revenue capture effectiveness and market share growth?</v>
      </c>
      <c r="CU1" s="58" t="str">
        <f>IF(ISERROR(AVERAGE(CU3:CU9994)),"",(AVERAGE(CU3:CU9994)))</f>
        <v/>
      </c>
      <c r="CV1" s="57"/>
      <c r="CW1" s="57" t="str">
        <f>BD!C30</f>
        <v>10. To what extent are workforce managers and leaders trained in the use of high performance organization tools used to create strategy, strategy action plans, and strategy alignment goals from leadership levels - to department/work unit levels - to workforce members (employees, volunteers or contractors)?</v>
      </c>
      <c r="CX1" s="58" t="str">
        <f>IF(ISERROR(AVERAGE(CX3:CX9994)),"",(AVERAGE(CX3:CX9994)))</f>
        <v/>
      </c>
      <c r="CY1" s="57"/>
      <c r="CZ1" s="57" t="str">
        <f>BD!C31</f>
        <v>1. To what extent do you feel that your department's workforce (employees and/or volunteers) are meeting current and forecasted requirements for customer services, including availability, cost, cycle time, quality and quantity of services?</v>
      </c>
      <c r="DA1" s="58" t="str">
        <f>IF(ISERROR(AVERAGE(DA3:DA9994)),"",(AVERAGE(DA3:DA9994)))</f>
        <v/>
      </c>
      <c r="DB1" s="57"/>
      <c r="DC1" s="57" t="str">
        <f>BD!C32</f>
        <v>2. To what extent do you feel that your department's workforce is available on time and when needed?</v>
      </c>
      <c r="DD1" s="58" t="str">
        <f>IF(ISERROR(AVERAGE(DD3:DD9994)),"",(AVERAGE(DD3:DD9994)))</f>
        <v/>
      </c>
      <c r="DE1" s="57"/>
      <c r="DF1" s="57" t="str">
        <f>BD!C33</f>
        <v>3. To what extent do you feel that your department's workforce is meeting department cost targets or budgets?</v>
      </c>
      <c r="DG1" s="58" t="str">
        <f>IF(ISERROR(AVERAGE(DG3:DG9994)),"",(AVERAGE(DG3:DG9994)))</f>
        <v/>
      </c>
      <c r="DH1" s="57"/>
      <c r="DI1" s="57" t="str">
        <f>BD!C34</f>
        <v>4. To what extent do you feel that your department's workforce is meeting their work schedule and project completion dates?</v>
      </c>
      <c r="DJ1" s="58" t="str">
        <f>IF(ISERROR(AVERAGE(DJ3:DJ9994)),"",(AVERAGE(DJ3:DJ9994)))</f>
        <v/>
      </c>
      <c r="DK1" s="57"/>
      <c r="DL1" s="57" t="str">
        <f>BD!C35</f>
        <v>5. To what extent do you feel that your department's workforce is contributing to the satisfaction of those they pass their outputs to (internal and/or external customers)?</v>
      </c>
      <c r="DM1" s="58" t="str">
        <f>IF(ISERROR(AVERAGE(DM3:DM9994)),"",(AVERAGE(DM3:DM9994)))</f>
        <v/>
      </c>
      <c r="DN1" s="57"/>
      <c r="DO1" s="57" t="str">
        <f>BD!C36</f>
        <v>6. To what extent do you feel that your department's workforce is eliminating or minimizing rework, defects and other wastes or quality problems?</v>
      </c>
      <c r="DP1" s="58" t="str">
        <f>IF(ISERROR(AVERAGE(DP3:DP9994)),"",(AVERAGE(DP3:DP9994)))</f>
        <v/>
      </c>
      <c r="DQ1" s="57"/>
      <c r="DR1" s="57" t="str">
        <f>BD!C37</f>
        <v>7. To what extent do you feel that your department's workforce is providing regular innovative suggestions for improvement and accomplishment of department and organization goals?</v>
      </c>
      <c r="DS1" s="58" t="str">
        <f>IF(ISERROR(AVERAGE(DS3:DS9994)),"",(AVERAGE(DS3:DS9994)))</f>
        <v/>
      </c>
      <c r="DT1" s="57"/>
      <c r="DU1" s="57" t="str">
        <f>BD!C38</f>
        <v>8. To what extent do you feel that your department's workforce is meeting their workload and service requirements?</v>
      </c>
      <c r="DV1" s="58" t="str">
        <f>IF(ISERROR(AVERAGE(DV3:DV9994)),"",(AVERAGE(DV3:DV9994)))</f>
        <v/>
      </c>
      <c r="DW1" s="57"/>
      <c r="DX1" s="57" t="str">
        <f>BD!C39</f>
        <v>9. To what extent does the organization reward department workforce for excellence of their work performance and outcomes?</v>
      </c>
      <c r="DY1" s="58" t="str">
        <f>IF(ISERROR(AVERAGE(DY3:DY9994)),"",(AVERAGE(DY3:DY9994)))</f>
        <v/>
      </c>
      <c r="DZ1" s="57"/>
      <c r="EA1" s="57" t="str">
        <f>BD!C40</f>
        <v>10. To what extent do you feel that your department's workforce is satisfied with the recognition and rewards they receive from doing their jobs well?</v>
      </c>
      <c r="EB1" s="58" t="str">
        <f>IF(ISERROR(AVERAGE(EB3:EB9994)),"",(AVERAGE(EB3:EB9994)))</f>
        <v/>
      </c>
      <c r="EC1" s="57"/>
      <c r="ED1" s="57"/>
      <c r="EE1" s="57"/>
    </row>
    <row r="2" spans="1:135" ht="12.75" customHeight="1" x14ac:dyDescent="0.2">
      <c r="A2" s="49"/>
      <c r="B2" s="49"/>
      <c r="C2" s="49"/>
      <c r="D2" s="49"/>
      <c r="E2" s="49"/>
      <c r="F2" s="49"/>
      <c r="G2" s="49"/>
      <c r="H2" s="49"/>
      <c r="I2" s="49"/>
      <c r="J2" s="49"/>
      <c r="K2" s="49"/>
      <c r="L2" s="49"/>
      <c r="M2" s="49"/>
      <c r="N2" s="49"/>
      <c r="O2" s="49" t="s">
        <v>28</v>
      </c>
      <c r="P2" s="60" t="s">
        <v>67</v>
      </c>
      <c r="Q2" s="49"/>
      <c r="R2" s="49" t="s">
        <v>28</v>
      </c>
      <c r="S2" s="49" t="s">
        <v>29</v>
      </c>
      <c r="T2" s="49"/>
      <c r="U2" s="49" t="s">
        <v>28</v>
      </c>
      <c r="V2" s="49" t="s">
        <v>29</v>
      </c>
      <c r="W2" s="49"/>
      <c r="X2" s="49" t="s">
        <v>28</v>
      </c>
      <c r="Y2" s="49" t="s">
        <v>29</v>
      </c>
      <c r="Z2" s="49"/>
      <c r="AA2" s="49" t="s">
        <v>28</v>
      </c>
      <c r="AB2" s="49" t="s">
        <v>29</v>
      </c>
      <c r="AC2" s="49"/>
      <c r="AD2" s="49" t="s">
        <v>28</v>
      </c>
      <c r="AE2" s="49" t="s">
        <v>29</v>
      </c>
      <c r="AF2" s="49"/>
      <c r="AG2" s="49" t="s">
        <v>28</v>
      </c>
      <c r="AH2" s="49" t="s">
        <v>29</v>
      </c>
      <c r="AI2" s="49"/>
      <c r="AJ2" s="49" t="s">
        <v>28</v>
      </c>
      <c r="AK2" s="49" t="s">
        <v>29</v>
      </c>
      <c r="AL2" s="49"/>
      <c r="AM2" s="49" t="s">
        <v>28</v>
      </c>
      <c r="AN2" s="49" t="s">
        <v>29</v>
      </c>
      <c r="AO2" s="49"/>
      <c r="AP2" s="49" t="s">
        <v>28</v>
      </c>
      <c r="AQ2" s="49" t="s">
        <v>29</v>
      </c>
      <c r="AR2" s="49"/>
      <c r="AS2" s="49" t="s">
        <v>28</v>
      </c>
      <c r="AT2" s="49" t="s">
        <v>29</v>
      </c>
      <c r="AU2" s="49"/>
      <c r="AV2" s="49" t="s">
        <v>28</v>
      </c>
      <c r="AW2" s="49" t="s">
        <v>29</v>
      </c>
      <c r="AX2" s="49"/>
      <c r="AY2" s="49" t="s">
        <v>28</v>
      </c>
      <c r="AZ2" s="49" t="s">
        <v>29</v>
      </c>
      <c r="BA2" s="49"/>
      <c r="BB2" s="49" t="s">
        <v>28</v>
      </c>
      <c r="BC2" s="49" t="s">
        <v>29</v>
      </c>
      <c r="BD2" s="49"/>
      <c r="BE2" s="49" t="s">
        <v>28</v>
      </c>
      <c r="BF2" s="49" t="s">
        <v>29</v>
      </c>
      <c r="BG2" s="49"/>
      <c r="BH2" s="49" t="s">
        <v>28</v>
      </c>
      <c r="BI2" s="49" t="s">
        <v>29</v>
      </c>
      <c r="BJ2" s="49"/>
      <c r="BK2" s="49" t="s">
        <v>28</v>
      </c>
      <c r="BL2" s="49" t="s">
        <v>29</v>
      </c>
      <c r="BM2" s="49"/>
      <c r="BN2" s="49" t="s">
        <v>28</v>
      </c>
      <c r="BO2" s="49" t="s">
        <v>29</v>
      </c>
      <c r="BP2" s="49"/>
      <c r="BQ2" s="49" t="s">
        <v>28</v>
      </c>
      <c r="BR2" s="49" t="s">
        <v>29</v>
      </c>
      <c r="BS2" s="49"/>
      <c r="BT2" s="49" t="s">
        <v>28</v>
      </c>
      <c r="BU2" s="49" t="s">
        <v>29</v>
      </c>
      <c r="BV2" s="49"/>
      <c r="BW2" s="49" t="s">
        <v>28</v>
      </c>
      <c r="BX2" s="49" t="s">
        <v>29</v>
      </c>
      <c r="BY2" s="49"/>
      <c r="BZ2" s="49" t="s">
        <v>28</v>
      </c>
      <c r="CA2" s="49" t="s">
        <v>29</v>
      </c>
      <c r="CB2" s="49"/>
      <c r="CC2" s="49" t="s">
        <v>28</v>
      </c>
      <c r="CD2" s="49" t="s">
        <v>29</v>
      </c>
      <c r="CE2" s="49"/>
      <c r="CF2" s="49" t="s">
        <v>28</v>
      </c>
      <c r="CG2" s="49" t="s">
        <v>29</v>
      </c>
      <c r="CH2" s="49"/>
      <c r="CI2" s="49" t="s">
        <v>28</v>
      </c>
      <c r="CJ2" s="49" t="s">
        <v>29</v>
      </c>
      <c r="CK2" s="49"/>
      <c r="CL2" s="49" t="s">
        <v>28</v>
      </c>
      <c r="CM2" s="49" t="s">
        <v>29</v>
      </c>
      <c r="CN2" s="49"/>
      <c r="CO2" s="49" t="s">
        <v>28</v>
      </c>
      <c r="CP2" s="49" t="s">
        <v>29</v>
      </c>
      <c r="CQ2" s="49"/>
      <c r="CR2" s="49" t="s">
        <v>28</v>
      </c>
      <c r="CS2" s="49" t="s">
        <v>29</v>
      </c>
      <c r="CT2" s="49"/>
      <c r="CU2" s="49" t="s">
        <v>28</v>
      </c>
      <c r="CV2" s="49" t="s">
        <v>29</v>
      </c>
      <c r="CW2" s="49"/>
      <c r="CX2" s="49" t="s">
        <v>28</v>
      </c>
      <c r="CY2" s="49" t="s">
        <v>29</v>
      </c>
      <c r="CZ2" s="49"/>
      <c r="DA2" s="49" t="s">
        <v>28</v>
      </c>
      <c r="DB2" s="49" t="s">
        <v>29</v>
      </c>
      <c r="DC2" s="49"/>
      <c r="DD2" s="49" t="s">
        <v>28</v>
      </c>
      <c r="DE2" s="49" t="s">
        <v>29</v>
      </c>
      <c r="DF2" s="49"/>
      <c r="DG2" s="49" t="s">
        <v>28</v>
      </c>
      <c r="DH2" s="49" t="s">
        <v>29</v>
      </c>
      <c r="DI2" s="49"/>
      <c r="DJ2" s="49" t="s">
        <v>28</v>
      </c>
      <c r="DK2" s="49" t="s">
        <v>29</v>
      </c>
      <c r="DL2" s="49"/>
      <c r="DM2" s="49" t="s">
        <v>28</v>
      </c>
      <c r="DN2" s="49" t="s">
        <v>29</v>
      </c>
      <c r="DO2" s="49"/>
      <c r="DP2" s="49" t="s">
        <v>28</v>
      </c>
      <c r="DQ2" s="49" t="s">
        <v>29</v>
      </c>
      <c r="DR2" s="49"/>
      <c r="DS2" s="49" t="s">
        <v>28</v>
      </c>
      <c r="DT2" s="49" t="s">
        <v>29</v>
      </c>
      <c r="DU2" s="49"/>
      <c r="DV2" s="49" t="s">
        <v>28</v>
      </c>
      <c r="DW2" s="49" t="s">
        <v>29</v>
      </c>
      <c r="DX2" s="49"/>
      <c r="DY2" s="49" t="s">
        <v>28</v>
      </c>
      <c r="DZ2" s="49" t="s">
        <v>29</v>
      </c>
      <c r="EA2" s="49"/>
      <c r="EB2" s="49" t="s">
        <v>28</v>
      </c>
      <c r="EC2" s="49" t="s">
        <v>29</v>
      </c>
      <c r="ED2" s="60" t="s">
        <v>284</v>
      </c>
      <c r="EE2" s="60" t="s">
        <v>285</v>
      </c>
    </row>
    <row r="3" spans="1:135" s="52" customFormat="1" ht="12.75" customHeight="1" x14ac:dyDescent="0.2">
      <c r="A3" s="1"/>
      <c r="B3" s="1"/>
      <c r="C3" s="1"/>
      <c r="D3" s="1"/>
      <c r="E3" s="151"/>
      <c r="F3" s="1"/>
      <c r="G3" s="1"/>
      <c r="H3" s="1"/>
      <c r="I3"/>
      <c r="J3"/>
      <c r="K3"/>
      <c r="L3"/>
      <c r="M3"/>
      <c r="N3" s="152"/>
      <c r="O3" s="152"/>
      <c r="P3" s="152"/>
      <c r="Q3" s="152"/>
      <c r="R3" s="152"/>
      <c r="S3" s="152"/>
      <c r="T3" s="152"/>
      <c r="U3" s="152"/>
      <c r="V3" s="152"/>
      <c r="W3" s="152"/>
      <c r="X3" s="152"/>
      <c r="Y3" s="152"/>
      <c r="Z3" s="152"/>
      <c r="AA3" s="152"/>
      <c r="AB3" s="152"/>
      <c r="AC3" s="152"/>
      <c r="AD3" s="152"/>
      <c r="AE3" s="152"/>
      <c r="AF3" s="152"/>
      <c r="AG3" s="152"/>
      <c r="AH3" s="152"/>
      <c r="AI3" s="152"/>
      <c r="AJ3" s="152"/>
      <c r="AK3" s="152"/>
      <c r="AL3" s="152"/>
      <c r="AM3" s="152"/>
      <c r="AN3" s="152"/>
      <c r="AO3" s="152"/>
      <c r="AP3" s="152"/>
      <c r="AQ3" s="152"/>
      <c r="AR3" s="152"/>
      <c r="AS3" s="152"/>
      <c r="AT3" s="152"/>
      <c r="AU3" s="152"/>
      <c r="AV3" s="152"/>
      <c r="AW3" s="152"/>
      <c r="AX3" s="152"/>
      <c r="AY3" s="152"/>
      <c r="AZ3" s="152"/>
      <c r="BA3" s="152"/>
      <c r="BB3" s="152"/>
      <c r="BC3" s="152"/>
      <c r="BD3" s="152"/>
      <c r="BE3" s="152"/>
      <c r="BF3" s="152"/>
      <c r="BG3" s="152"/>
      <c r="BH3" s="152"/>
      <c r="BI3" s="152"/>
      <c r="BJ3" s="152"/>
      <c r="BK3" s="152"/>
      <c r="BL3" s="152"/>
      <c r="BM3" s="152"/>
      <c r="BN3" s="152"/>
      <c r="BO3" s="152"/>
      <c r="BP3" s="152"/>
      <c r="BQ3" s="152"/>
      <c r="BR3" s="152"/>
      <c r="BS3" s="152"/>
      <c r="BT3" s="152"/>
      <c r="BU3" s="152"/>
      <c r="BV3" s="152"/>
      <c r="BW3" s="152"/>
      <c r="BX3" s="152"/>
      <c r="BY3" s="152"/>
      <c r="BZ3" s="152"/>
      <c r="CA3" s="152"/>
      <c r="CB3" s="152"/>
      <c r="CC3" s="152"/>
      <c r="CD3" s="152"/>
      <c r="CE3" s="152"/>
      <c r="CF3" s="152"/>
      <c r="CG3" s="152"/>
      <c r="CH3" s="152"/>
      <c r="CI3" s="152"/>
      <c r="CJ3" s="152"/>
      <c r="CK3" s="152"/>
      <c r="CL3" s="152"/>
      <c r="CM3" s="152"/>
      <c r="CN3" s="152"/>
      <c r="CO3" s="152"/>
      <c r="CP3" s="152"/>
      <c r="CQ3" s="152"/>
      <c r="CR3" s="152"/>
      <c r="CS3" s="152"/>
      <c r="CT3" s="152"/>
      <c r="CU3" s="152"/>
      <c r="CV3" s="152"/>
      <c r="CW3" s="152"/>
      <c r="CX3" s="152"/>
      <c r="CY3" s="152"/>
      <c r="CZ3" s="152"/>
      <c r="DA3" s="152"/>
      <c r="DB3" s="152"/>
      <c r="DC3" s="152"/>
      <c r="DD3" s="152"/>
      <c r="DE3" s="152"/>
      <c r="DF3" s="152"/>
      <c r="DG3" s="152"/>
      <c r="DH3" s="152"/>
      <c r="DI3" s="152"/>
      <c r="DJ3" s="152"/>
      <c r="DK3" s="152"/>
      <c r="DL3" s="152"/>
      <c r="DM3" s="152"/>
      <c r="DN3" s="152"/>
      <c r="DO3" s="152"/>
      <c r="DP3" s="152"/>
      <c r="DQ3" s="152"/>
      <c r="DR3" s="152"/>
      <c r="DS3" s="152"/>
      <c r="DT3" s="152"/>
      <c r="DU3" s="152"/>
      <c r="DV3" s="152"/>
      <c r="DW3" s="152"/>
      <c r="DX3" s="152"/>
      <c r="DY3" s="152"/>
      <c r="DZ3" s="152"/>
      <c r="EA3" s="152"/>
      <c r="EB3" s="152"/>
      <c r="EC3" s="152"/>
      <c r="ED3" s="152"/>
      <c r="EE3" s="152"/>
    </row>
    <row r="4" spans="1:135" s="52" customFormat="1" ht="12" customHeight="1" x14ac:dyDescent="0.2">
      <c r="A4" s="50"/>
      <c r="B4" s="50"/>
      <c r="C4" s="50"/>
      <c r="D4" s="50"/>
      <c r="E4" s="51"/>
      <c r="F4" s="50"/>
      <c r="G4" s="50"/>
      <c r="H4" s="50"/>
      <c r="N4" s="53"/>
      <c r="O4" s="53"/>
      <c r="P4" s="53"/>
      <c r="Q4" s="53"/>
      <c r="R4" s="53"/>
      <c r="S4" s="53"/>
      <c r="T4" s="53"/>
      <c r="U4" s="53"/>
      <c r="V4" s="53"/>
      <c r="W4" s="53"/>
      <c r="X4" s="53"/>
      <c r="Y4" s="53"/>
      <c r="Z4" s="53"/>
      <c r="AA4" s="53"/>
      <c r="AB4" s="53"/>
      <c r="AC4" s="53"/>
      <c r="AD4" s="53"/>
      <c r="AE4" s="53"/>
      <c r="AF4" s="53"/>
      <c r="AG4" s="53"/>
      <c r="AH4" s="53"/>
      <c r="AI4" s="53"/>
      <c r="AJ4" s="53"/>
      <c r="AK4" s="53"/>
      <c r="AL4" s="53"/>
      <c r="AM4" s="53"/>
      <c r="AN4" s="53"/>
      <c r="AO4" s="53"/>
      <c r="AP4" s="53"/>
      <c r="AQ4" s="53"/>
      <c r="AR4" s="53"/>
      <c r="AS4" s="53"/>
      <c r="AT4" s="53"/>
      <c r="AU4" s="53"/>
      <c r="AV4" s="53"/>
      <c r="AW4" s="53"/>
      <c r="AX4" s="53"/>
      <c r="AY4" s="53"/>
      <c r="AZ4" s="53"/>
      <c r="BA4" s="53"/>
      <c r="BB4" s="53"/>
      <c r="BC4" s="53"/>
      <c r="BD4" s="53"/>
      <c r="BE4" s="53"/>
      <c r="BF4" s="53"/>
      <c r="BG4" s="53"/>
      <c r="BH4" s="53"/>
      <c r="BI4" s="53"/>
      <c r="BJ4" s="53"/>
      <c r="BK4" s="53"/>
      <c r="BL4" s="53"/>
      <c r="BM4" s="53"/>
      <c r="BN4" s="53"/>
      <c r="BO4" s="53"/>
      <c r="BP4" s="53"/>
      <c r="BQ4" s="53"/>
      <c r="BR4" s="53"/>
      <c r="BS4" s="53"/>
      <c r="BT4" s="53"/>
      <c r="BU4" s="53"/>
      <c r="BV4" s="53"/>
      <c r="BW4" s="53"/>
      <c r="BX4" s="53"/>
      <c r="BY4" s="53"/>
      <c r="BZ4" s="53"/>
      <c r="CA4" s="53"/>
      <c r="CB4" s="139"/>
      <c r="CC4" s="139"/>
      <c r="CD4" s="53"/>
      <c r="CE4" s="53"/>
      <c r="CF4" s="53"/>
      <c r="CG4" s="53"/>
      <c r="CH4" s="53"/>
      <c r="CI4" s="53"/>
      <c r="CJ4" s="53"/>
      <c r="CK4" s="139"/>
      <c r="CL4" s="139"/>
      <c r="CM4" s="53"/>
      <c r="CN4" s="53"/>
      <c r="CO4" s="53"/>
      <c r="CP4" s="53"/>
      <c r="CQ4" s="53"/>
      <c r="CR4" s="53"/>
      <c r="CS4" s="53"/>
      <c r="CT4" s="53"/>
      <c r="CU4" s="53"/>
      <c r="CW4" s="53"/>
      <c r="CX4" s="53"/>
      <c r="CZ4" s="53"/>
      <c r="DA4" s="53"/>
      <c r="DB4" s="53"/>
      <c r="DC4" s="53"/>
      <c r="DD4" s="53"/>
      <c r="DE4" s="53"/>
      <c r="DF4" s="53"/>
      <c r="DG4" s="53"/>
      <c r="DH4" s="53"/>
      <c r="DI4" s="53"/>
      <c r="DJ4" s="53"/>
      <c r="DK4" s="53"/>
      <c r="DL4" s="53"/>
      <c r="DM4" s="53"/>
      <c r="DN4" s="53"/>
      <c r="DO4" s="53"/>
      <c r="DP4" s="53"/>
      <c r="DQ4" s="53"/>
      <c r="DR4" s="53"/>
      <c r="DS4" s="53"/>
      <c r="DT4" s="53"/>
      <c r="DU4" s="53"/>
      <c r="DV4" s="53"/>
      <c r="DW4" s="53"/>
      <c r="DX4" s="53"/>
      <c r="DY4" s="53"/>
      <c r="DZ4" s="53"/>
      <c r="EA4" s="53"/>
      <c r="EB4" s="53"/>
    </row>
    <row r="5" spans="1:135" s="52" customFormat="1" x14ac:dyDescent="0.2">
      <c r="O5" s="53"/>
      <c r="P5" s="53"/>
    </row>
    <row r="6" spans="1:135" s="52" customFormat="1" x14ac:dyDescent="0.2">
      <c r="O6" s="53"/>
      <c r="P6" s="53"/>
    </row>
    <row r="7" spans="1:135" s="52" customFormat="1" x14ac:dyDescent="0.2">
      <c r="O7" s="53"/>
      <c r="P7" s="53"/>
    </row>
    <row r="8" spans="1:135" s="52" customFormat="1" x14ac:dyDescent="0.2">
      <c r="O8" s="53"/>
      <c r="P8" s="53"/>
    </row>
    <row r="9" spans="1:135" s="52" customFormat="1" x14ac:dyDescent="0.2">
      <c r="O9" s="53"/>
      <c r="P9" s="53"/>
    </row>
    <row r="10" spans="1:135" s="52" customFormat="1" x14ac:dyDescent="0.2"/>
    <row r="11" spans="1:135" s="52" customFormat="1" x14ac:dyDescent="0.2"/>
    <row r="12" spans="1:135" s="52" customFormat="1" x14ac:dyDescent="0.2"/>
    <row r="13" spans="1:135" s="52" customFormat="1" x14ac:dyDescent="0.2"/>
    <row r="14" spans="1:135" s="52" customFormat="1" x14ac:dyDescent="0.2"/>
    <row r="15" spans="1:135" s="52" customFormat="1" x14ac:dyDescent="0.2"/>
    <row r="16" spans="1:135" s="52" customFormat="1" x14ac:dyDescent="0.2"/>
    <row r="17" s="52" customFormat="1" x14ac:dyDescent="0.2"/>
    <row r="18" s="52" customFormat="1" x14ac:dyDescent="0.2"/>
    <row r="19" s="52" customFormat="1" x14ac:dyDescent="0.2"/>
    <row r="20" s="52" customFormat="1" x14ac:dyDescent="0.2"/>
    <row r="21" s="52" customFormat="1" x14ac:dyDescent="0.2"/>
    <row r="22" s="52" customFormat="1" x14ac:dyDescent="0.2"/>
    <row r="23" s="52" customFormat="1" x14ac:dyDescent="0.2"/>
    <row r="24" s="52" customFormat="1" x14ac:dyDescent="0.2"/>
    <row r="25" s="52" customFormat="1" x14ac:dyDescent="0.2"/>
    <row r="26" s="52" customFormat="1" x14ac:dyDescent="0.2"/>
    <row r="27" s="52" customFormat="1" x14ac:dyDescent="0.2"/>
    <row r="28" s="52" customFormat="1" x14ac:dyDescent="0.2"/>
    <row r="29" s="52" customFormat="1" x14ac:dyDescent="0.2"/>
    <row r="30" s="52" customFormat="1" x14ac:dyDescent="0.2"/>
    <row r="31" s="52" customFormat="1" x14ac:dyDescent="0.2"/>
    <row r="32" s="52" customFormat="1" x14ac:dyDescent="0.2"/>
    <row r="33" s="52" customFormat="1" x14ac:dyDescent="0.2"/>
    <row r="34" s="52" customFormat="1" x14ac:dyDescent="0.2"/>
    <row r="35" s="52" customFormat="1" x14ac:dyDescent="0.2"/>
    <row r="36" s="52" customFormat="1" x14ac:dyDescent="0.2"/>
    <row r="37" s="52" customFormat="1" x14ac:dyDescent="0.2"/>
    <row r="38" s="52" customFormat="1" x14ac:dyDescent="0.2"/>
    <row r="39" s="52" customFormat="1" x14ac:dyDescent="0.2"/>
    <row r="40" s="52" customFormat="1" x14ac:dyDescent="0.2"/>
    <row r="41" s="52" customFormat="1" x14ac:dyDescent="0.2"/>
    <row r="42" s="52" customFormat="1" x14ac:dyDescent="0.2"/>
    <row r="43" s="52" customFormat="1" x14ac:dyDescent="0.2"/>
    <row r="44" s="52" customFormat="1" x14ac:dyDescent="0.2"/>
    <row r="45" s="52" customFormat="1" x14ac:dyDescent="0.2"/>
    <row r="46" s="52" customFormat="1" x14ac:dyDescent="0.2"/>
    <row r="47" s="52" customFormat="1" x14ac:dyDescent="0.2"/>
    <row r="48" s="52" customFormat="1" x14ac:dyDescent="0.2"/>
    <row r="49" s="52" customFormat="1" x14ac:dyDescent="0.2"/>
    <row r="50" s="52" customFormat="1" x14ac:dyDescent="0.2"/>
    <row r="51" s="52" customFormat="1" x14ac:dyDescent="0.2"/>
    <row r="52" s="52" customFormat="1" x14ac:dyDescent="0.2"/>
    <row r="53" s="52" customFormat="1" x14ac:dyDescent="0.2"/>
    <row r="54" s="52" customFormat="1" x14ac:dyDescent="0.2"/>
    <row r="55" s="52" customFormat="1" x14ac:dyDescent="0.2"/>
    <row r="56" s="52" customFormat="1" x14ac:dyDescent="0.2"/>
    <row r="57" s="52" customFormat="1" x14ac:dyDescent="0.2"/>
    <row r="58" s="52" customFormat="1" x14ac:dyDescent="0.2"/>
    <row r="59" s="52" customFormat="1" x14ac:dyDescent="0.2"/>
    <row r="60" s="52" customFormat="1" x14ac:dyDescent="0.2"/>
    <row r="61" s="52" customFormat="1" x14ac:dyDescent="0.2"/>
    <row r="62" s="52" customFormat="1" x14ac:dyDescent="0.2"/>
    <row r="63" s="52" customFormat="1" x14ac:dyDescent="0.2"/>
    <row r="64" s="52" customFormat="1" x14ac:dyDescent="0.2"/>
    <row r="65" s="52" customFormat="1" x14ac:dyDescent="0.2"/>
    <row r="66" s="52" customFormat="1" x14ac:dyDescent="0.2"/>
    <row r="67" s="52" customFormat="1" x14ac:dyDescent="0.2"/>
    <row r="68" s="52" customFormat="1" x14ac:dyDescent="0.2"/>
    <row r="69" s="52" customFormat="1" x14ac:dyDescent="0.2"/>
    <row r="70" s="52" customFormat="1" x14ac:dyDescent="0.2"/>
    <row r="71" s="52" customFormat="1" x14ac:dyDescent="0.2"/>
    <row r="72" s="52" customFormat="1" x14ac:dyDescent="0.2"/>
    <row r="73" s="52" customFormat="1" x14ac:dyDescent="0.2"/>
    <row r="74" s="52" customFormat="1" x14ac:dyDescent="0.2"/>
    <row r="75" s="52" customFormat="1" x14ac:dyDescent="0.2"/>
    <row r="76" s="52" customFormat="1" x14ac:dyDescent="0.2"/>
    <row r="77" s="52" customFormat="1" x14ac:dyDescent="0.2"/>
    <row r="78" s="52" customFormat="1" x14ac:dyDescent="0.2"/>
    <row r="79" s="52" customFormat="1" x14ac:dyDescent="0.2"/>
    <row r="80" s="52" customFormat="1" x14ac:dyDescent="0.2"/>
    <row r="81" s="52" customFormat="1" x14ac:dyDescent="0.2"/>
    <row r="82" s="52" customFormat="1" x14ac:dyDescent="0.2"/>
    <row r="83" s="52" customFormat="1" x14ac:dyDescent="0.2"/>
    <row r="84" s="52" customFormat="1" x14ac:dyDescent="0.2"/>
    <row r="85" s="52" customFormat="1" x14ac:dyDescent="0.2"/>
    <row r="86" s="52" customFormat="1" x14ac:dyDescent="0.2"/>
    <row r="87" s="52" customFormat="1" x14ac:dyDescent="0.2"/>
    <row r="88" s="52" customFormat="1" x14ac:dyDescent="0.2"/>
    <row r="89" s="52" customFormat="1" x14ac:dyDescent="0.2"/>
    <row r="90" s="52" customFormat="1" x14ac:dyDescent="0.2"/>
    <row r="91" s="52" customFormat="1" x14ac:dyDescent="0.2"/>
    <row r="92" s="52" customFormat="1" x14ac:dyDescent="0.2"/>
    <row r="93" s="52" customFormat="1" x14ac:dyDescent="0.2"/>
    <row r="94" s="52" customFormat="1" x14ac:dyDescent="0.2"/>
    <row r="95" s="52" customFormat="1" x14ac:dyDescent="0.2"/>
    <row r="96" s="52" customFormat="1" x14ac:dyDescent="0.2"/>
    <row r="97" s="52" customFormat="1" x14ac:dyDescent="0.2"/>
    <row r="98" s="52" customFormat="1" x14ac:dyDescent="0.2"/>
    <row r="99" s="52" customFormat="1" x14ac:dyDescent="0.2"/>
    <row r="100" s="52" customFormat="1" x14ac:dyDescent="0.2"/>
    <row r="101" s="52" customFormat="1" x14ac:dyDescent="0.2"/>
    <row r="102" s="52" customFormat="1" x14ac:dyDescent="0.2"/>
    <row r="103" s="52" customFormat="1" x14ac:dyDescent="0.2"/>
    <row r="104" s="52" customFormat="1" x14ac:dyDescent="0.2"/>
    <row r="105" s="52" customFormat="1" x14ac:dyDescent="0.2"/>
    <row r="106" s="52" customFormat="1" x14ac:dyDescent="0.2"/>
    <row r="107" s="52" customFormat="1" x14ac:dyDescent="0.2"/>
    <row r="108" s="52" customFormat="1" x14ac:dyDescent="0.2"/>
    <row r="109" s="52" customFormat="1" x14ac:dyDescent="0.2"/>
    <row r="110" s="52" customFormat="1" x14ac:dyDescent="0.2"/>
    <row r="111" s="52" customFormat="1" x14ac:dyDescent="0.2"/>
    <row r="112" s="52" customFormat="1" x14ac:dyDescent="0.2"/>
    <row r="113" s="52" customFormat="1" x14ac:dyDescent="0.2"/>
    <row r="114" s="52" customFormat="1" x14ac:dyDescent="0.2"/>
    <row r="115" s="52" customFormat="1" x14ac:dyDescent="0.2"/>
    <row r="116" s="52" customFormat="1" x14ac:dyDescent="0.2"/>
    <row r="117" s="52" customFormat="1" x14ac:dyDescent="0.2"/>
    <row r="118" s="52" customFormat="1" x14ac:dyDescent="0.2"/>
    <row r="119" s="52" customFormat="1" x14ac:dyDescent="0.2"/>
    <row r="120" s="52" customFormat="1" x14ac:dyDescent="0.2"/>
    <row r="121" s="52" customFormat="1" x14ac:dyDescent="0.2"/>
    <row r="122" s="52" customFormat="1" x14ac:dyDescent="0.2"/>
    <row r="123" s="52" customFormat="1" x14ac:dyDescent="0.2"/>
    <row r="124" s="52" customFormat="1" x14ac:dyDescent="0.2"/>
    <row r="125" s="52" customFormat="1" x14ac:dyDescent="0.2"/>
    <row r="126" s="52" customFormat="1" x14ac:dyDescent="0.2"/>
    <row r="127" s="52" customFormat="1" x14ac:dyDescent="0.2"/>
    <row r="128" s="52" customFormat="1" x14ac:dyDescent="0.2"/>
    <row r="129" s="52" customFormat="1" x14ac:dyDescent="0.2"/>
    <row r="130" s="52" customFormat="1" x14ac:dyDescent="0.2"/>
    <row r="131" s="52" customFormat="1" x14ac:dyDescent="0.2"/>
    <row r="132" s="52" customFormat="1" x14ac:dyDescent="0.2"/>
    <row r="133" s="52" customFormat="1" x14ac:dyDescent="0.2"/>
    <row r="134" s="52" customFormat="1" x14ac:dyDescent="0.2"/>
    <row r="135" s="52" customFormat="1" x14ac:dyDescent="0.2"/>
    <row r="136" s="52" customFormat="1" x14ac:dyDescent="0.2"/>
    <row r="137" s="52" customFormat="1" x14ac:dyDescent="0.2"/>
    <row r="138" s="52" customFormat="1" x14ac:dyDescent="0.2"/>
    <row r="139" s="52" customFormat="1" x14ac:dyDescent="0.2"/>
    <row r="140" s="52" customFormat="1" x14ac:dyDescent="0.2"/>
    <row r="141" s="52" customFormat="1" x14ac:dyDescent="0.2"/>
    <row r="142" s="52" customFormat="1" x14ac:dyDescent="0.2"/>
    <row r="143" s="52" customFormat="1" x14ac:dyDescent="0.2"/>
    <row r="144" s="52" customFormat="1" x14ac:dyDescent="0.2"/>
    <row r="145" s="52" customFormat="1" x14ac:dyDescent="0.2"/>
    <row r="146" s="52" customFormat="1" x14ac:dyDescent="0.2"/>
    <row r="147" s="52" customFormat="1" x14ac:dyDescent="0.2"/>
    <row r="148" s="52" customFormat="1" x14ac:dyDescent="0.2"/>
    <row r="149" s="52" customFormat="1" x14ac:dyDescent="0.2"/>
    <row r="150" s="52" customFormat="1" x14ac:dyDescent="0.2"/>
    <row r="151" s="52" customFormat="1" x14ac:dyDescent="0.2"/>
    <row r="152" s="52" customFormat="1" x14ac:dyDescent="0.2"/>
    <row r="153" s="52" customFormat="1" x14ac:dyDescent="0.2"/>
    <row r="154" s="52" customFormat="1" x14ac:dyDescent="0.2"/>
    <row r="155" s="52" customFormat="1" x14ac:dyDescent="0.2"/>
    <row r="156" s="52" customFormat="1" x14ac:dyDescent="0.2"/>
    <row r="157" s="52" customFormat="1" x14ac:dyDescent="0.2"/>
    <row r="158" s="52" customFormat="1" x14ac:dyDescent="0.2"/>
    <row r="159" s="52" customFormat="1" x14ac:dyDescent="0.2"/>
    <row r="160" s="52" customFormat="1" x14ac:dyDescent="0.2"/>
    <row r="161" s="52" customFormat="1" x14ac:dyDescent="0.2"/>
    <row r="162" s="52" customFormat="1" x14ac:dyDescent="0.2"/>
    <row r="163" s="52" customFormat="1" x14ac:dyDescent="0.2"/>
    <row r="164" s="52" customFormat="1" x14ac:dyDescent="0.2"/>
    <row r="165" s="52" customFormat="1" x14ac:dyDescent="0.2"/>
    <row r="166" s="52" customFormat="1" x14ac:dyDescent="0.2"/>
    <row r="167" s="52" customFormat="1" x14ac:dyDescent="0.2"/>
    <row r="168" s="52" customFormat="1" x14ac:dyDescent="0.2"/>
    <row r="169" s="52" customFormat="1" x14ac:dyDescent="0.2"/>
    <row r="170" s="52" customFormat="1" x14ac:dyDescent="0.2"/>
    <row r="171" s="52" customFormat="1" x14ac:dyDescent="0.2"/>
    <row r="172" s="52" customFormat="1" x14ac:dyDescent="0.2"/>
    <row r="173" s="52" customFormat="1" x14ac:dyDescent="0.2"/>
    <row r="174" s="52" customFormat="1" x14ac:dyDescent="0.2"/>
    <row r="175" s="52" customFormat="1" x14ac:dyDescent="0.2"/>
    <row r="176" s="52" customFormat="1" x14ac:dyDescent="0.2"/>
    <row r="177" s="52" customFormat="1" x14ac:dyDescent="0.2"/>
    <row r="178" s="52" customFormat="1" x14ac:dyDescent="0.2"/>
    <row r="179" s="52" customFormat="1" x14ac:dyDescent="0.2"/>
    <row r="180" s="52" customFormat="1" x14ac:dyDescent="0.2"/>
    <row r="181" s="52" customFormat="1" x14ac:dyDescent="0.2"/>
    <row r="182" s="52" customFormat="1" x14ac:dyDescent="0.2"/>
    <row r="183" s="52" customFormat="1" x14ac:dyDescent="0.2"/>
    <row r="184" s="52" customFormat="1" x14ac:dyDescent="0.2"/>
    <row r="185" s="52" customFormat="1" x14ac:dyDescent="0.2"/>
    <row r="186" s="52" customFormat="1" x14ac:dyDescent="0.2"/>
    <row r="187" s="52" customFormat="1" x14ac:dyDescent="0.2"/>
    <row r="188" s="52" customFormat="1" x14ac:dyDescent="0.2"/>
    <row r="189" s="52" customFormat="1" x14ac:dyDescent="0.2"/>
    <row r="190" s="52" customFormat="1" x14ac:dyDescent="0.2"/>
    <row r="191" s="52" customFormat="1" x14ac:dyDescent="0.2"/>
    <row r="192" s="52" customFormat="1" x14ac:dyDescent="0.2"/>
    <row r="193" s="52" customFormat="1" x14ac:dyDescent="0.2"/>
    <row r="194" s="52" customFormat="1" x14ac:dyDescent="0.2"/>
    <row r="195" s="52" customFormat="1" x14ac:dyDescent="0.2"/>
    <row r="196" s="52" customFormat="1" x14ac:dyDescent="0.2"/>
    <row r="197" s="52" customFormat="1" x14ac:dyDescent="0.2"/>
    <row r="198" s="52" customFormat="1" x14ac:dyDescent="0.2"/>
    <row r="199" s="52" customFormat="1" x14ac:dyDescent="0.2"/>
    <row r="200" s="52" customFormat="1" x14ac:dyDescent="0.2"/>
    <row r="201" s="52" customFormat="1" x14ac:dyDescent="0.2"/>
    <row r="202" s="52" customFormat="1" x14ac:dyDescent="0.2"/>
    <row r="203" s="52" customFormat="1" x14ac:dyDescent="0.2"/>
    <row r="204" s="52" customFormat="1" x14ac:dyDescent="0.2"/>
    <row r="205" s="52" customFormat="1" x14ac:dyDescent="0.2"/>
    <row r="206" s="52" customFormat="1" x14ac:dyDescent="0.2"/>
    <row r="207" s="52" customFormat="1" x14ac:dyDescent="0.2"/>
    <row r="208" s="52" customFormat="1" x14ac:dyDescent="0.2"/>
    <row r="209" s="52" customFormat="1" x14ac:dyDescent="0.2"/>
    <row r="210" s="52" customFormat="1" x14ac:dyDescent="0.2"/>
    <row r="211" s="52" customFormat="1" x14ac:dyDescent="0.2"/>
    <row r="212" s="52" customFormat="1" x14ac:dyDescent="0.2"/>
    <row r="213" s="52" customFormat="1" x14ac:dyDescent="0.2"/>
    <row r="214" s="52" customFormat="1" x14ac:dyDescent="0.2"/>
    <row r="215" s="52" customFormat="1" x14ac:dyDescent="0.2"/>
    <row r="216" s="52" customFormat="1" x14ac:dyDescent="0.2"/>
    <row r="217" s="52" customFormat="1" x14ac:dyDescent="0.2"/>
    <row r="218" s="52" customFormat="1" x14ac:dyDescent="0.2"/>
    <row r="219" s="52" customFormat="1" x14ac:dyDescent="0.2"/>
    <row r="220" s="52" customFormat="1" x14ac:dyDescent="0.2"/>
    <row r="221" s="52" customFormat="1" x14ac:dyDescent="0.2"/>
    <row r="222" s="52" customFormat="1" x14ac:dyDescent="0.2"/>
    <row r="223" s="52" customFormat="1" x14ac:dyDescent="0.2"/>
    <row r="224" s="52" customFormat="1" x14ac:dyDescent="0.2"/>
    <row r="225" s="52" customFormat="1" x14ac:dyDescent="0.2"/>
    <row r="226" s="52" customFormat="1" x14ac:dyDescent="0.2"/>
    <row r="227" s="52" customFormat="1" x14ac:dyDescent="0.2"/>
    <row r="228" s="52" customFormat="1" x14ac:dyDescent="0.2"/>
    <row r="229" s="52" customFormat="1" x14ac:dyDescent="0.2"/>
    <row r="230" s="52" customFormat="1" x14ac:dyDescent="0.2"/>
    <row r="231" s="52" customFormat="1" x14ac:dyDescent="0.2"/>
    <row r="232" s="52" customFormat="1" x14ac:dyDescent="0.2"/>
    <row r="233" s="52" customFormat="1" x14ac:dyDescent="0.2"/>
    <row r="234" s="52" customFormat="1" x14ac:dyDescent="0.2"/>
    <row r="235" s="52" customFormat="1" x14ac:dyDescent="0.2"/>
    <row r="236" s="52" customFormat="1" x14ac:dyDescent="0.2"/>
    <row r="237" s="52" customFormat="1" x14ac:dyDescent="0.2"/>
    <row r="238" s="52" customFormat="1" x14ac:dyDescent="0.2"/>
    <row r="239" s="52" customFormat="1" x14ac:dyDescent="0.2"/>
    <row r="240" s="52" customFormat="1" x14ac:dyDescent="0.2"/>
    <row r="241" s="52" customFormat="1" x14ac:dyDescent="0.2"/>
    <row r="242" s="52" customFormat="1" x14ac:dyDescent="0.2"/>
    <row r="243" s="52" customFormat="1" x14ac:dyDescent="0.2"/>
    <row r="244" s="52" customFormat="1" x14ac:dyDescent="0.2"/>
    <row r="245" s="52" customFormat="1" x14ac:dyDescent="0.2"/>
    <row r="246" s="52" customFormat="1" x14ac:dyDescent="0.2"/>
    <row r="247" s="52" customFormat="1" x14ac:dyDescent="0.2"/>
    <row r="248" s="52" customFormat="1" x14ac:dyDescent="0.2"/>
    <row r="249" s="52" customFormat="1" x14ac:dyDescent="0.2"/>
    <row r="250" s="52" customFormat="1" x14ac:dyDescent="0.2"/>
    <row r="251" s="52" customFormat="1" x14ac:dyDescent="0.2"/>
    <row r="252" s="52" customFormat="1" x14ac:dyDescent="0.2"/>
    <row r="253" s="52" customFormat="1" x14ac:dyDescent="0.2"/>
    <row r="254" s="52" customFormat="1" x14ac:dyDescent="0.2"/>
    <row r="255" s="52" customFormat="1" x14ac:dyDescent="0.2"/>
    <row r="256" s="52" customFormat="1" x14ac:dyDescent="0.2"/>
    <row r="257" s="52" customFormat="1" x14ac:dyDescent="0.2"/>
    <row r="258" s="52" customFormat="1" x14ac:dyDescent="0.2"/>
    <row r="259" s="52" customFormat="1" x14ac:dyDescent="0.2"/>
    <row r="260" s="52" customFormat="1" x14ac:dyDescent="0.2"/>
    <row r="261" s="52" customFormat="1" x14ac:dyDescent="0.2"/>
    <row r="262" s="52" customFormat="1" x14ac:dyDescent="0.2"/>
    <row r="263" s="52" customFormat="1" x14ac:dyDescent="0.2"/>
    <row r="264" s="52" customFormat="1" x14ac:dyDescent="0.2"/>
    <row r="265" s="52" customFormat="1" x14ac:dyDescent="0.2"/>
    <row r="266" s="52" customFormat="1" x14ac:dyDescent="0.2"/>
    <row r="267" s="52" customFormat="1" x14ac:dyDescent="0.2"/>
    <row r="268" s="52" customFormat="1" x14ac:dyDescent="0.2"/>
    <row r="269" s="52" customFormat="1" x14ac:dyDescent="0.2"/>
    <row r="270" s="52" customFormat="1" x14ac:dyDescent="0.2"/>
    <row r="271" s="52" customFormat="1" x14ac:dyDescent="0.2"/>
    <row r="272" s="52" customFormat="1" x14ac:dyDescent="0.2"/>
    <row r="273" s="52" customFormat="1" x14ac:dyDescent="0.2"/>
    <row r="274" s="52" customFormat="1" x14ac:dyDescent="0.2"/>
    <row r="275" s="52" customFormat="1" x14ac:dyDescent="0.2"/>
    <row r="276" s="52" customFormat="1" x14ac:dyDescent="0.2"/>
    <row r="277" s="52" customFormat="1" x14ac:dyDescent="0.2"/>
    <row r="278" s="52" customFormat="1" x14ac:dyDescent="0.2"/>
    <row r="279" s="52" customFormat="1" x14ac:dyDescent="0.2"/>
    <row r="280" s="52" customFormat="1" x14ac:dyDescent="0.2"/>
    <row r="281" s="52" customFormat="1" x14ac:dyDescent="0.2"/>
    <row r="282" s="52" customFormat="1" x14ac:dyDescent="0.2"/>
    <row r="283" s="52" customFormat="1" x14ac:dyDescent="0.2"/>
    <row r="284" s="52" customFormat="1" x14ac:dyDescent="0.2"/>
    <row r="285" s="52" customFormat="1" x14ac:dyDescent="0.2"/>
    <row r="286" s="52" customFormat="1" x14ac:dyDescent="0.2"/>
    <row r="287" s="52" customFormat="1" x14ac:dyDescent="0.2"/>
    <row r="288" s="52" customFormat="1" x14ac:dyDescent="0.2"/>
    <row r="289" s="52" customFormat="1" x14ac:dyDescent="0.2"/>
    <row r="290" s="52" customFormat="1" x14ac:dyDescent="0.2"/>
    <row r="291" s="52" customFormat="1" x14ac:dyDescent="0.2"/>
    <row r="292" s="52" customFormat="1" x14ac:dyDescent="0.2"/>
    <row r="293" s="52" customFormat="1" x14ac:dyDescent="0.2"/>
    <row r="294" s="52" customFormat="1" x14ac:dyDescent="0.2"/>
    <row r="295" s="52" customFormat="1" x14ac:dyDescent="0.2"/>
    <row r="296" s="52" customFormat="1" x14ac:dyDescent="0.2"/>
    <row r="297" s="52" customFormat="1" x14ac:dyDescent="0.2"/>
    <row r="298" s="52" customFormat="1" x14ac:dyDescent="0.2"/>
    <row r="299" s="52" customFormat="1" x14ac:dyDescent="0.2"/>
    <row r="300" s="52" customFormat="1" x14ac:dyDescent="0.2"/>
    <row r="301" s="52" customFormat="1" x14ac:dyDescent="0.2"/>
    <row r="302" s="52" customFormat="1" x14ac:dyDescent="0.2"/>
    <row r="303" s="52" customFormat="1" x14ac:dyDescent="0.2"/>
    <row r="304" s="52" customFormat="1" x14ac:dyDescent="0.2"/>
    <row r="305" s="52" customFormat="1" x14ac:dyDescent="0.2"/>
    <row r="306" s="52" customFormat="1" x14ac:dyDescent="0.2"/>
    <row r="307" s="52" customFormat="1" x14ac:dyDescent="0.2"/>
    <row r="308" s="52" customFormat="1" x14ac:dyDescent="0.2"/>
    <row r="309" s="52" customFormat="1" x14ac:dyDescent="0.2"/>
    <row r="310" s="52" customFormat="1" x14ac:dyDescent="0.2"/>
    <row r="311" s="52" customFormat="1" x14ac:dyDescent="0.2"/>
    <row r="312" s="52" customFormat="1" x14ac:dyDescent="0.2"/>
    <row r="313" s="52" customFormat="1" x14ac:dyDescent="0.2"/>
    <row r="314" s="52" customFormat="1" x14ac:dyDescent="0.2"/>
    <row r="315" s="52" customFormat="1" x14ac:dyDescent="0.2"/>
    <row r="316" s="52" customFormat="1" x14ac:dyDescent="0.2"/>
    <row r="317" s="52" customFormat="1" x14ac:dyDescent="0.2"/>
    <row r="318" s="52" customFormat="1" x14ac:dyDescent="0.2"/>
    <row r="319" s="52" customFormat="1" x14ac:dyDescent="0.2"/>
    <row r="320" s="52" customFormat="1" x14ac:dyDescent="0.2"/>
    <row r="321" s="52" customFormat="1" x14ac:dyDescent="0.2"/>
    <row r="322" s="52" customFormat="1" x14ac:dyDescent="0.2"/>
    <row r="323" s="52" customFormat="1" x14ac:dyDescent="0.2"/>
    <row r="324" s="52" customFormat="1" x14ac:dyDescent="0.2"/>
    <row r="325" s="52" customFormat="1" x14ac:dyDescent="0.2"/>
    <row r="326" s="52" customFormat="1" x14ac:dyDescent="0.2"/>
    <row r="327" s="52" customFormat="1" x14ac:dyDescent="0.2"/>
    <row r="328" s="52" customFormat="1" x14ac:dyDescent="0.2"/>
    <row r="329" s="52" customFormat="1" x14ac:dyDescent="0.2"/>
    <row r="330" s="52" customFormat="1" x14ac:dyDescent="0.2"/>
    <row r="331" s="52" customFormat="1" x14ac:dyDescent="0.2"/>
    <row r="332" s="52" customFormat="1" x14ac:dyDescent="0.2"/>
    <row r="333" s="52" customFormat="1" x14ac:dyDescent="0.2"/>
    <row r="334" s="52" customFormat="1" x14ac:dyDescent="0.2"/>
    <row r="335" s="52" customFormat="1" x14ac:dyDescent="0.2"/>
    <row r="336" s="52" customFormat="1" x14ac:dyDescent="0.2"/>
    <row r="337" s="52" customFormat="1" x14ac:dyDescent="0.2"/>
    <row r="338" s="52" customFormat="1" x14ac:dyDescent="0.2"/>
    <row r="339" s="52" customFormat="1" x14ac:dyDescent="0.2"/>
    <row r="340" s="52" customFormat="1" x14ac:dyDescent="0.2"/>
    <row r="341" s="52" customFormat="1" x14ac:dyDescent="0.2"/>
    <row r="342" s="52" customFormat="1" x14ac:dyDescent="0.2"/>
    <row r="343" s="52" customFormat="1" x14ac:dyDescent="0.2"/>
    <row r="344" s="52" customFormat="1" x14ac:dyDescent="0.2"/>
    <row r="345" s="52" customFormat="1" x14ac:dyDescent="0.2"/>
    <row r="346" s="52" customFormat="1" x14ac:dyDescent="0.2"/>
    <row r="347" s="52" customFormat="1" x14ac:dyDescent="0.2"/>
    <row r="348" s="52" customFormat="1" x14ac:dyDescent="0.2"/>
    <row r="349" s="52" customFormat="1" x14ac:dyDescent="0.2"/>
    <row r="350" s="52" customFormat="1" x14ac:dyDescent="0.2"/>
    <row r="351" s="52" customFormat="1" x14ac:dyDescent="0.2"/>
    <row r="352" s="52" customFormat="1" x14ac:dyDescent="0.2"/>
    <row r="353" s="52" customFormat="1" x14ac:dyDescent="0.2"/>
    <row r="354" s="52" customFormat="1" x14ac:dyDescent="0.2"/>
    <row r="355" s="52" customFormat="1" x14ac:dyDescent="0.2"/>
    <row r="356" s="52" customFormat="1" x14ac:dyDescent="0.2"/>
    <row r="357" s="52" customFormat="1" x14ac:dyDescent="0.2"/>
    <row r="358" s="52" customFormat="1" x14ac:dyDescent="0.2"/>
    <row r="359" s="52" customFormat="1" x14ac:dyDescent="0.2"/>
    <row r="360" s="52" customFormat="1" x14ac:dyDescent="0.2"/>
    <row r="361" s="52" customFormat="1" x14ac:dyDescent="0.2"/>
    <row r="362" s="52" customFormat="1" x14ac:dyDescent="0.2"/>
    <row r="363" s="52" customFormat="1" x14ac:dyDescent="0.2"/>
    <row r="364" s="52" customFormat="1" x14ac:dyDescent="0.2"/>
    <row r="365" s="52" customFormat="1" x14ac:dyDescent="0.2"/>
    <row r="366" s="52" customFormat="1" x14ac:dyDescent="0.2"/>
    <row r="367" s="52" customFormat="1" x14ac:dyDescent="0.2"/>
    <row r="368" s="52" customFormat="1" x14ac:dyDescent="0.2"/>
    <row r="369" s="52" customFormat="1" x14ac:dyDescent="0.2"/>
    <row r="370" s="52" customFormat="1" x14ac:dyDescent="0.2"/>
    <row r="371" s="52" customFormat="1" x14ac:dyDescent="0.2"/>
    <row r="372" s="52" customFormat="1" x14ac:dyDescent="0.2"/>
    <row r="373" s="52" customFormat="1" x14ac:dyDescent="0.2"/>
    <row r="374" s="52" customFormat="1" x14ac:dyDescent="0.2"/>
    <row r="375" s="52" customFormat="1" x14ac:dyDescent="0.2"/>
    <row r="376" s="52" customFormat="1" x14ac:dyDescent="0.2"/>
    <row r="377" s="52" customFormat="1" x14ac:dyDescent="0.2"/>
    <row r="378" s="52" customFormat="1" x14ac:dyDescent="0.2"/>
    <row r="379" s="52" customFormat="1" x14ac:dyDescent="0.2"/>
    <row r="380" s="52" customFormat="1" x14ac:dyDescent="0.2"/>
    <row r="381" s="52" customFormat="1" x14ac:dyDescent="0.2"/>
    <row r="382" s="52" customFormat="1" x14ac:dyDescent="0.2"/>
    <row r="383" s="52" customFormat="1" x14ac:dyDescent="0.2"/>
    <row r="384" s="52" customFormat="1" x14ac:dyDescent="0.2"/>
    <row r="385" s="52" customFormat="1" x14ac:dyDescent="0.2"/>
    <row r="386" s="52" customFormat="1" x14ac:dyDescent="0.2"/>
    <row r="387" s="52" customFormat="1" x14ac:dyDescent="0.2"/>
    <row r="388" s="52" customFormat="1" x14ac:dyDescent="0.2"/>
    <row r="389" s="52" customFormat="1" x14ac:dyDescent="0.2"/>
    <row r="390" s="52" customFormat="1" x14ac:dyDescent="0.2"/>
    <row r="391" s="52" customFormat="1" x14ac:dyDescent="0.2"/>
    <row r="392" s="52" customFormat="1" x14ac:dyDescent="0.2"/>
    <row r="393" s="52" customFormat="1" x14ac:dyDescent="0.2"/>
    <row r="394" s="52" customFormat="1" x14ac:dyDescent="0.2"/>
    <row r="395" s="52" customFormat="1" x14ac:dyDescent="0.2"/>
    <row r="396" s="52" customFormat="1" x14ac:dyDescent="0.2"/>
    <row r="397" s="52" customFormat="1" x14ac:dyDescent="0.2"/>
    <row r="398" s="52" customFormat="1" x14ac:dyDescent="0.2"/>
    <row r="399" s="52" customFormat="1" x14ac:dyDescent="0.2"/>
    <row r="400" s="52" customFormat="1" x14ac:dyDescent="0.2"/>
    <row r="401" s="52" customFormat="1" x14ac:dyDescent="0.2"/>
    <row r="402" s="52" customFormat="1" x14ac:dyDescent="0.2"/>
    <row r="403" s="52" customFormat="1" x14ac:dyDescent="0.2"/>
    <row r="404" s="52" customFormat="1" x14ac:dyDescent="0.2"/>
    <row r="405" s="52" customFormat="1" x14ac:dyDescent="0.2"/>
    <row r="406" s="52" customFormat="1" x14ac:dyDescent="0.2"/>
    <row r="407" s="52" customFormat="1" x14ac:dyDescent="0.2"/>
    <row r="408" s="52" customFormat="1" x14ac:dyDescent="0.2"/>
    <row r="409" s="52" customFormat="1" x14ac:dyDescent="0.2"/>
    <row r="410" s="52" customFormat="1" x14ac:dyDescent="0.2"/>
    <row r="411" s="52" customFormat="1" x14ac:dyDescent="0.2"/>
    <row r="412" s="52" customFormat="1" x14ac:dyDescent="0.2"/>
    <row r="413" s="52" customFormat="1" x14ac:dyDescent="0.2"/>
    <row r="414" s="52" customFormat="1" x14ac:dyDescent="0.2"/>
    <row r="415" s="52" customFormat="1" x14ac:dyDescent="0.2"/>
    <row r="416" s="52" customFormat="1" x14ac:dyDescent="0.2"/>
    <row r="417" s="52" customFormat="1" x14ac:dyDescent="0.2"/>
    <row r="418" s="52" customFormat="1" x14ac:dyDescent="0.2"/>
    <row r="419" s="52" customFormat="1" x14ac:dyDescent="0.2"/>
    <row r="420" s="52" customFormat="1" x14ac:dyDescent="0.2"/>
    <row r="421" s="52" customFormat="1" x14ac:dyDescent="0.2"/>
    <row r="422" s="52" customFormat="1" x14ac:dyDescent="0.2"/>
    <row r="423" s="52" customFormat="1" x14ac:dyDescent="0.2"/>
    <row r="424" s="52" customFormat="1" x14ac:dyDescent="0.2"/>
    <row r="425" s="52" customFormat="1" x14ac:dyDescent="0.2"/>
    <row r="426" s="52" customFormat="1" x14ac:dyDescent="0.2"/>
    <row r="427" s="52" customFormat="1" x14ac:dyDescent="0.2"/>
    <row r="428" s="52" customFormat="1" x14ac:dyDescent="0.2"/>
    <row r="429" s="52" customFormat="1" x14ac:dyDescent="0.2"/>
    <row r="430" s="52" customFormat="1" x14ac:dyDescent="0.2"/>
    <row r="431" s="52" customFormat="1" x14ac:dyDescent="0.2"/>
    <row r="432" s="52" customFormat="1" x14ac:dyDescent="0.2"/>
    <row r="433" s="52" customFormat="1" x14ac:dyDescent="0.2"/>
    <row r="434" s="52" customFormat="1" x14ac:dyDescent="0.2"/>
    <row r="435" s="52" customFormat="1" x14ac:dyDescent="0.2"/>
    <row r="436" s="52" customFormat="1" x14ac:dyDescent="0.2"/>
    <row r="437" s="52" customFormat="1" x14ac:dyDescent="0.2"/>
    <row r="438" s="52" customFormat="1" x14ac:dyDescent="0.2"/>
    <row r="439" s="52" customFormat="1" x14ac:dyDescent="0.2"/>
    <row r="440" s="52" customFormat="1" x14ac:dyDescent="0.2"/>
    <row r="441" s="52" customFormat="1" x14ac:dyDescent="0.2"/>
    <row r="442" s="52" customFormat="1" x14ac:dyDescent="0.2"/>
    <row r="443" s="52" customFormat="1" x14ac:dyDescent="0.2"/>
    <row r="444" s="52" customFormat="1" x14ac:dyDescent="0.2"/>
    <row r="445" s="52" customFormat="1" x14ac:dyDescent="0.2"/>
    <row r="446" s="52" customFormat="1" x14ac:dyDescent="0.2"/>
    <row r="447" s="52" customFormat="1" x14ac:dyDescent="0.2"/>
    <row r="448" s="52" customFormat="1" x14ac:dyDescent="0.2"/>
    <row r="449" s="52" customFormat="1" x14ac:dyDescent="0.2"/>
    <row r="450" s="52" customFormat="1" x14ac:dyDescent="0.2"/>
    <row r="451" s="52" customFormat="1" x14ac:dyDescent="0.2"/>
    <row r="452" s="52" customFormat="1" x14ac:dyDescent="0.2"/>
    <row r="453" s="52" customFormat="1" x14ac:dyDescent="0.2"/>
    <row r="454" s="52" customFormat="1" x14ac:dyDescent="0.2"/>
    <row r="455" s="52" customFormat="1" x14ac:dyDescent="0.2"/>
    <row r="456" s="52" customFormat="1" x14ac:dyDescent="0.2"/>
    <row r="457" s="52" customFormat="1" x14ac:dyDescent="0.2"/>
    <row r="458" s="52" customFormat="1" x14ac:dyDescent="0.2"/>
    <row r="459" s="52" customFormat="1" x14ac:dyDescent="0.2"/>
    <row r="460" s="52" customFormat="1" x14ac:dyDescent="0.2"/>
    <row r="461" s="52" customFormat="1" x14ac:dyDescent="0.2"/>
    <row r="462" s="52" customFormat="1" x14ac:dyDescent="0.2"/>
    <row r="463" s="52" customFormat="1" x14ac:dyDescent="0.2"/>
    <row r="464" s="52" customFormat="1" x14ac:dyDescent="0.2"/>
    <row r="465" s="52" customFormat="1" x14ac:dyDescent="0.2"/>
    <row r="466" s="52" customFormat="1" x14ac:dyDescent="0.2"/>
    <row r="467" s="52" customFormat="1" x14ac:dyDescent="0.2"/>
    <row r="468" s="52" customFormat="1" x14ac:dyDescent="0.2"/>
    <row r="469" s="52" customFormat="1" x14ac:dyDescent="0.2"/>
    <row r="470" s="52" customFormat="1" x14ac:dyDescent="0.2"/>
    <row r="471" s="52" customFormat="1" x14ac:dyDescent="0.2"/>
    <row r="472" s="52" customFormat="1" x14ac:dyDescent="0.2"/>
    <row r="473" s="52" customFormat="1" x14ac:dyDescent="0.2"/>
    <row r="474" s="52" customFormat="1" x14ac:dyDescent="0.2"/>
    <row r="475" s="52" customFormat="1" x14ac:dyDescent="0.2"/>
    <row r="476" s="52" customFormat="1" x14ac:dyDescent="0.2"/>
    <row r="477" s="52" customFormat="1" x14ac:dyDescent="0.2"/>
    <row r="478" s="52" customFormat="1" x14ac:dyDescent="0.2"/>
    <row r="479" s="52" customFormat="1" x14ac:dyDescent="0.2"/>
    <row r="480" s="52" customFormat="1" x14ac:dyDescent="0.2"/>
    <row r="481" s="52" customFormat="1" x14ac:dyDescent="0.2"/>
    <row r="482" s="52" customFormat="1" x14ac:dyDescent="0.2"/>
    <row r="483" s="52" customFormat="1" x14ac:dyDescent="0.2"/>
    <row r="484" s="52" customFormat="1" x14ac:dyDescent="0.2"/>
    <row r="485" s="52" customFormat="1" x14ac:dyDescent="0.2"/>
    <row r="486" s="52" customFormat="1" x14ac:dyDescent="0.2"/>
    <row r="487" s="52" customFormat="1" x14ac:dyDescent="0.2"/>
    <row r="488" s="52" customFormat="1" x14ac:dyDescent="0.2"/>
    <row r="489" s="52" customFormat="1" x14ac:dyDescent="0.2"/>
    <row r="490" s="52" customFormat="1" x14ac:dyDescent="0.2"/>
    <row r="491" s="52" customFormat="1" x14ac:dyDescent="0.2"/>
    <row r="492" s="52" customFormat="1" x14ac:dyDescent="0.2"/>
    <row r="493" s="52" customFormat="1" x14ac:dyDescent="0.2"/>
    <row r="494" s="52" customFormat="1" x14ac:dyDescent="0.2"/>
    <row r="495" s="52" customFormat="1" x14ac:dyDescent="0.2"/>
    <row r="496" s="52" customFormat="1" x14ac:dyDescent="0.2"/>
    <row r="497" s="52" customFormat="1" x14ac:dyDescent="0.2"/>
    <row r="498" s="52" customFormat="1" x14ac:dyDescent="0.2"/>
    <row r="499" s="52" customFormat="1" x14ac:dyDescent="0.2"/>
    <row r="500" s="52" customFormat="1" x14ac:dyDescent="0.2"/>
    <row r="501" s="52" customFormat="1" x14ac:dyDescent="0.2"/>
    <row r="502" s="52" customFormat="1" x14ac:dyDescent="0.2"/>
    <row r="503" s="52" customFormat="1" x14ac:dyDescent="0.2"/>
    <row r="504" s="52" customFormat="1" x14ac:dyDescent="0.2"/>
    <row r="505" s="52" customFormat="1" x14ac:dyDescent="0.2"/>
    <row r="506" s="52" customFormat="1" x14ac:dyDescent="0.2"/>
    <row r="507" s="52" customFormat="1" x14ac:dyDescent="0.2"/>
    <row r="508" s="52" customFormat="1" x14ac:dyDescent="0.2"/>
    <row r="509" s="52" customFormat="1" x14ac:dyDescent="0.2"/>
    <row r="510" s="52" customFormat="1" x14ac:dyDescent="0.2"/>
    <row r="511" s="52" customFormat="1" x14ac:dyDescent="0.2"/>
    <row r="512" s="52" customFormat="1" x14ac:dyDescent="0.2"/>
    <row r="513" s="52" customFormat="1" x14ac:dyDescent="0.2"/>
    <row r="514" s="52" customFormat="1" x14ac:dyDescent="0.2"/>
    <row r="515" s="52" customFormat="1" x14ac:dyDescent="0.2"/>
    <row r="516" s="52" customFormat="1" x14ac:dyDescent="0.2"/>
    <row r="517" s="52" customFormat="1" x14ac:dyDescent="0.2"/>
    <row r="518" s="52" customFormat="1" x14ac:dyDescent="0.2"/>
    <row r="519" s="52" customFormat="1" x14ac:dyDescent="0.2"/>
    <row r="520" s="52" customFormat="1" x14ac:dyDescent="0.2"/>
    <row r="521" s="52" customFormat="1" x14ac:dyDescent="0.2"/>
    <row r="522" s="52" customFormat="1" x14ac:dyDescent="0.2"/>
    <row r="523" s="52" customFormat="1" x14ac:dyDescent="0.2"/>
    <row r="524" s="52" customFormat="1" x14ac:dyDescent="0.2"/>
    <row r="525" s="52" customFormat="1" x14ac:dyDescent="0.2"/>
    <row r="526" s="52" customFormat="1" x14ac:dyDescent="0.2"/>
    <row r="527" s="52" customFormat="1" x14ac:dyDescent="0.2"/>
    <row r="528" s="52" customFormat="1" x14ac:dyDescent="0.2"/>
    <row r="529" s="52" customFormat="1" x14ac:dyDescent="0.2"/>
    <row r="530" s="52" customFormat="1" x14ac:dyDescent="0.2"/>
    <row r="531" s="52" customFormat="1" x14ac:dyDescent="0.2"/>
    <row r="532" s="52" customFormat="1" x14ac:dyDescent="0.2"/>
    <row r="533" s="52" customFormat="1" x14ac:dyDescent="0.2"/>
    <row r="534" s="52" customFormat="1" x14ac:dyDescent="0.2"/>
    <row r="535" s="52" customFormat="1" x14ac:dyDescent="0.2"/>
    <row r="536" s="52" customFormat="1" x14ac:dyDescent="0.2"/>
    <row r="537" s="52" customFormat="1" x14ac:dyDescent="0.2"/>
    <row r="538" s="52" customFormat="1" x14ac:dyDescent="0.2"/>
    <row r="539" s="52" customFormat="1" x14ac:dyDescent="0.2"/>
    <row r="540" s="52" customFormat="1" x14ac:dyDescent="0.2"/>
    <row r="541" s="52" customFormat="1" x14ac:dyDescent="0.2"/>
    <row r="542" s="52" customFormat="1" x14ac:dyDescent="0.2"/>
    <row r="543" s="52" customFormat="1" x14ac:dyDescent="0.2"/>
    <row r="544" s="52" customFormat="1" x14ac:dyDescent="0.2"/>
    <row r="545" s="52" customFormat="1" x14ac:dyDescent="0.2"/>
    <row r="546" s="52" customFormat="1" x14ac:dyDescent="0.2"/>
    <row r="547" s="52" customFormat="1" x14ac:dyDescent="0.2"/>
    <row r="548" s="52" customFormat="1" x14ac:dyDescent="0.2"/>
    <row r="549" s="52" customFormat="1" x14ac:dyDescent="0.2"/>
    <row r="550" s="52" customFormat="1" x14ac:dyDescent="0.2"/>
    <row r="551" s="52" customFormat="1" x14ac:dyDescent="0.2"/>
    <row r="552" s="52" customFormat="1" x14ac:dyDescent="0.2"/>
    <row r="553" s="52" customFormat="1" x14ac:dyDescent="0.2"/>
    <row r="554" s="52" customFormat="1" x14ac:dyDescent="0.2"/>
    <row r="555" s="52" customFormat="1" x14ac:dyDescent="0.2"/>
    <row r="556" s="52" customFormat="1" x14ac:dyDescent="0.2"/>
    <row r="557" s="52" customFormat="1" x14ac:dyDescent="0.2"/>
    <row r="558" s="52" customFormat="1" x14ac:dyDescent="0.2"/>
    <row r="559" s="52" customFormat="1" x14ac:dyDescent="0.2"/>
    <row r="560" s="52" customFormat="1" x14ac:dyDescent="0.2"/>
    <row r="561" s="52" customFormat="1" x14ac:dyDescent="0.2"/>
    <row r="562" s="52" customFormat="1" x14ac:dyDescent="0.2"/>
    <row r="563" s="52" customFormat="1" x14ac:dyDescent="0.2"/>
    <row r="564" s="52" customFormat="1" x14ac:dyDescent="0.2"/>
    <row r="565" s="52" customFormat="1" x14ac:dyDescent="0.2"/>
    <row r="566" s="52" customFormat="1" x14ac:dyDescent="0.2"/>
    <row r="567" s="52" customFormat="1" x14ac:dyDescent="0.2"/>
    <row r="568" s="52" customFormat="1" x14ac:dyDescent="0.2"/>
    <row r="569" s="52" customFormat="1" x14ac:dyDescent="0.2"/>
    <row r="570" s="52" customFormat="1" x14ac:dyDescent="0.2"/>
    <row r="571" s="52" customFormat="1" x14ac:dyDescent="0.2"/>
    <row r="572" s="52" customFormat="1" x14ac:dyDescent="0.2"/>
    <row r="573" s="52" customFormat="1" x14ac:dyDescent="0.2"/>
    <row r="574" s="52" customFormat="1" x14ac:dyDescent="0.2"/>
    <row r="575" s="52" customFormat="1" x14ac:dyDescent="0.2"/>
    <row r="576" s="52" customFormat="1" x14ac:dyDescent="0.2"/>
    <row r="577" s="52" customFormat="1" x14ac:dyDescent="0.2"/>
    <row r="578" s="52" customFormat="1" x14ac:dyDescent="0.2"/>
    <row r="579" s="52" customFormat="1" x14ac:dyDescent="0.2"/>
    <row r="580" s="52" customFormat="1" x14ac:dyDescent="0.2"/>
    <row r="581" s="52" customFormat="1" x14ac:dyDescent="0.2"/>
    <row r="582" s="52" customFormat="1" x14ac:dyDescent="0.2"/>
    <row r="583" s="52" customFormat="1" x14ac:dyDescent="0.2"/>
    <row r="584" s="52" customFormat="1" x14ac:dyDescent="0.2"/>
    <row r="585" s="52" customFormat="1" x14ac:dyDescent="0.2"/>
    <row r="586" s="52" customFormat="1" x14ac:dyDescent="0.2"/>
    <row r="587" s="52" customFormat="1" x14ac:dyDescent="0.2"/>
    <row r="588" s="52" customFormat="1" x14ac:dyDescent="0.2"/>
    <row r="589" s="52" customFormat="1" x14ac:dyDescent="0.2"/>
    <row r="590" s="52" customFormat="1" x14ac:dyDescent="0.2"/>
    <row r="591" s="52" customFormat="1" x14ac:dyDescent="0.2"/>
    <row r="592" s="52" customFormat="1" x14ac:dyDescent="0.2"/>
    <row r="593" s="52" customFormat="1" x14ac:dyDescent="0.2"/>
    <row r="594" s="52" customFormat="1" x14ac:dyDescent="0.2"/>
    <row r="595" s="52" customFormat="1" x14ac:dyDescent="0.2"/>
    <row r="596" s="52" customFormat="1" x14ac:dyDescent="0.2"/>
    <row r="597" s="52" customFormat="1" x14ac:dyDescent="0.2"/>
    <row r="598" s="52" customFormat="1" x14ac:dyDescent="0.2"/>
    <row r="599" s="52" customFormat="1" x14ac:dyDescent="0.2"/>
    <row r="600" s="52" customFormat="1" x14ac:dyDescent="0.2"/>
    <row r="601" s="52" customFormat="1" x14ac:dyDescent="0.2"/>
    <row r="602" s="52" customFormat="1" x14ac:dyDescent="0.2"/>
    <row r="603" s="52" customFormat="1" x14ac:dyDescent="0.2"/>
    <row r="604" s="52" customFormat="1" x14ac:dyDescent="0.2"/>
    <row r="605" s="52" customFormat="1" x14ac:dyDescent="0.2"/>
    <row r="606" s="52" customFormat="1" x14ac:dyDescent="0.2"/>
    <row r="607" s="52" customFormat="1" x14ac:dyDescent="0.2"/>
    <row r="608" s="52" customFormat="1" x14ac:dyDescent="0.2"/>
    <row r="609" s="52" customFormat="1" x14ac:dyDescent="0.2"/>
    <row r="610" s="52" customFormat="1" x14ac:dyDescent="0.2"/>
    <row r="611" s="52" customFormat="1" x14ac:dyDescent="0.2"/>
    <row r="612" s="52" customFormat="1" x14ac:dyDescent="0.2"/>
    <row r="613" s="52" customFormat="1" x14ac:dyDescent="0.2"/>
    <row r="614" s="52" customFormat="1" x14ac:dyDescent="0.2"/>
    <row r="615" s="52" customFormat="1" x14ac:dyDescent="0.2"/>
    <row r="616" s="52" customFormat="1" x14ac:dyDescent="0.2"/>
    <row r="617" s="52" customFormat="1" x14ac:dyDescent="0.2"/>
    <row r="618" s="52" customFormat="1" x14ac:dyDescent="0.2"/>
    <row r="619" s="52" customFormat="1" x14ac:dyDescent="0.2"/>
    <row r="620" s="52" customFormat="1" x14ac:dyDescent="0.2"/>
    <row r="621" s="52" customFormat="1" x14ac:dyDescent="0.2"/>
    <row r="622" s="52" customFormat="1" x14ac:dyDescent="0.2"/>
    <row r="623" s="52" customFormat="1" x14ac:dyDescent="0.2"/>
    <row r="624" s="52" customFormat="1" x14ac:dyDescent="0.2"/>
    <row r="625" s="52" customFormat="1" x14ac:dyDescent="0.2"/>
    <row r="626" s="52" customFormat="1" x14ac:dyDescent="0.2"/>
    <row r="627" s="52" customFormat="1" x14ac:dyDescent="0.2"/>
    <row r="628" s="52" customFormat="1" x14ac:dyDescent="0.2"/>
    <row r="629" s="52" customFormat="1" x14ac:dyDescent="0.2"/>
    <row r="630" s="52" customFormat="1" x14ac:dyDescent="0.2"/>
    <row r="631" s="52" customFormat="1" x14ac:dyDescent="0.2"/>
    <row r="632" s="52" customFormat="1" x14ac:dyDescent="0.2"/>
    <row r="633" s="52" customFormat="1" x14ac:dyDescent="0.2"/>
    <row r="634" s="52" customFormat="1" x14ac:dyDescent="0.2"/>
    <row r="635" s="52" customFormat="1" x14ac:dyDescent="0.2"/>
    <row r="636" s="52" customFormat="1" x14ac:dyDescent="0.2"/>
    <row r="637" s="52" customFormat="1" x14ac:dyDescent="0.2"/>
    <row r="638" s="52" customFormat="1" x14ac:dyDescent="0.2"/>
    <row r="639" s="52" customFormat="1" x14ac:dyDescent="0.2"/>
    <row r="640" s="52" customFormat="1" x14ac:dyDescent="0.2"/>
    <row r="641" s="52" customFormat="1" x14ac:dyDescent="0.2"/>
    <row r="642" s="52" customFormat="1" x14ac:dyDescent="0.2"/>
    <row r="643" s="52" customFormat="1" x14ac:dyDescent="0.2"/>
    <row r="644" s="52" customFormat="1" x14ac:dyDescent="0.2"/>
    <row r="645" s="52" customFormat="1" x14ac:dyDescent="0.2"/>
    <row r="646" s="52" customFormat="1" x14ac:dyDescent="0.2"/>
    <row r="647" s="52" customFormat="1" x14ac:dyDescent="0.2"/>
    <row r="648" s="52" customFormat="1" x14ac:dyDescent="0.2"/>
    <row r="649" s="52" customFormat="1" x14ac:dyDescent="0.2"/>
    <row r="650" s="52" customFormat="1" x14ac:dyDescent="0.2"/>
    <row r="651" s="52" customFormat="1" x14ac:dyDescent="0.2"/>
    <row r="652" s="52" customFormat="1" x14ac:dyDescent="0.2"/>
    <row r="653" s="52" customFormat="1" x14ac:dyDescent="0.2"/>
    <row r="654" s="52" customFormat="1" x14ac:dyDescent="0.2"/>
    <row r="655" s="52" customFormat="1" x14ac:dyDescent="0.2"/>
    <row r="656" s="52" customFormat="1" x14ac:dyDescent="0.2"/>
    <row r="657" s="52" customFormat="1" x14ac:dyDescent="0.2"/>
    <row r="658" s="52" customFormat="1" x14ac:dyDescent="0.2"/>
    <row r="659" s="52" customFormat="1" x14ac:dyDescent="0.2"/>
    <row r="660" s="52" customFormat="1" x14ac:dyDescent="0.2"/>
    <row r="661" s="52" customFormat="1" x14ac:dyDescent="0.2"/>
    <row r="662" s="52" customFormat="1" x14ac:dyDescent="0.2"/>
    <row r="663" s="52" customFormat="1" x14ac:dyDescent="0.2"/>
    <row r="664" s="52" customFormat="1" x14ac:dyDescent="0.2"/>
    <row r="665" s="52" customFormat="1" x14ac:dyDescent="0.2"/>
    <row r="666" s="52" customFormat="1" x14ac:dyDescent="0.2"/>
    <row r="667" s="52" customFormat="1" x14ac:dyDescent="0.2"/>
    <row r="668" s="52" customFormat="1" x14ac:dyDescent="0.2"/>
    <row r="669" s="52" customFormat="1" x14ac:dyDescent="0.2"/>
    <row r="670" s="52" customFormat="1" x14ac:dyDescent="0.2"/>
    <row r="671" s="52" customFormat="1" x14ac:dyDescent="0.2"/>
    <row r="672" s="52" customFormat="1" x14ac:dyDescent="0.2"/>
    <row r="673" s="52" customFormat="1" x14ac:dyDescent="0.2"/>
    <row r="674" s="52" customFormat="1" x14ac:dyDescent="0.2"/>
    <row r="675" s="52" customFormat="1" x14ac:dyDescent="0.2"/>
    <row r="676" s="52" customFormat="1" x14ac:dyDescent="0.2"/>
    <row r="677" s="52" customFormat="1" x14ac:dyDescent="0.2"/>
    <row r="678" s="52" customFormat="1" x14ac:dyDescent="0.2"/>
    <row r="679" s="52" customFormat="1" x14ac:dyDescent="0.2"/>
    <row r="680" s="52" customFormat="1" x14ac:dyDescent="0.2"/>
    <row r="681" s="52" customFormat="1" x14ac:dyDescent="0.2"/>
    <row r="682" s="52" customFormat="1" x14ac:dyDescent="0.2"/>
    <row r="683" s="52" customFormat="1" x14ac:dyDescent="0.2"/>
    <row r="684" s="52" customFormat="1" x14ac:dyDescent="0.2"/>
    <row r="685" s="52" customFormat="1" x14ac:dyDescent="0.2"/>
    <row r="686" s="52" customFormat="1" x14ac:dyDescent="0.2"/>
    <row r="687" s="52" customFormat="1" x14ac:dyDescent="0.2"/>
    <row r="688" s="52" customFormat="1" x14ac:dyDescent="0.2"/>
    <row r="689" s="52" customFormat="1" x14ac:dyDescent="0.2"/>
    <row r="690" s="52" customFormat="1" x14ac:dyDescent="0.2"/>
    <row r="691" s="52" customFormat="1" x14ac:dyDescent="0.2"/>
    <row r="692" s="52" customFormat="1" x14ac:dyDescent="0.2"/>
    <row r="693" s="52" customFormat="1" x14ac:dyDescent="0.2"/>
    <row r="694" s="52" customFormat="1" x14ac:dyDescent="0.2"/>
    <row r="695" s="52" customFormat="1" x14ac:dyDescent="0.2"/>
    <row r="696" s="52" customFormat="1" x14ac:dyDescent="0.2"/>
    <row r="697" s="52" customFormat="1" x14ac:dyDescent="0.2"/>
    <row r="698" s="52" customFormat="1" x14ac:dyDescent="0.2"/>
    <row r="699" s="52" customFormat="1" x14ac:dyDescent="0.2"/>
    <row r="700" s="52" customFormat="1" x14ac:dyDescent="0.2"/>
    <row r="701" s="52" customFormat="1" x14ac:dyDescent="0.2"/>
    <row r="702" s="52" customFormat="1" x14ac:dyDescent="0.2"/>
    <row r="703" s="52" customFormat="1" x14ac:dyDescent="0.2"/>
    <row r="704" s="52" customFormat="1" x14ac:dyDescent="0.2"/>
    <row r="705" s="52" customFormat="1" x14ac:dyDescent="0.2"/>
    <row r="706" s="52" customFormat="1" x14ac:dyDescent="0.2"/>
    <row r="707" s="52" customFormat="1" x14ac:dyDescent="0.2"/>
    <row r="708" s="52" customFormat="1" x14ac:dyDescent="0.2"/>
    <row r="709" s="52" customFormat="1" x14ac:dyDescent="0.2"/>
    <row r="710" s="52" customFormat="1" x14ac:dyDescent="0.2"/>
    <row r="711" s="52" customFormat="1" x14ac:dyDescent="0.2"/>
    <row r="712" s="52" customFormat="1" x14ac:dyDescent="0.2"/>
    <row r="713" s="52" customFormat="1" x14ac:dyDescent="0.2"/>
    <row r="714" s="52" customFormat="1" x14ac:dyDescent="0.2"/>
    <row r="715" s="52" customFormat="1" x14ac:dyDescent="0.2"/>
    <row r="716" s="52" customFormat="1" x14ac:dyDescent="0.2"/>
    <row r="717" s="52" customFormat="1" x14ac:dyDescent="0.2"/>
    <row r="718" s="52" customFormat="1" x14ac:dyDescent="0.2"/>
    <row r="719" s="52" customFormat="1" x14ac:dyDescent="0.2"/>
    <row r="720" s="52" customFormat="1" x14ac:dyDescent="0.2"/>
    <row r="721" s="52" customFormat="1" x14ac:dyDescent="0.2"/>
    <row r="722" s="52" customFormat="1" x14ac:dyDescent="0.2"/>
    <row r="723" s="52" customFormat="1" x14ac:dyDescent="0.2"/>
    <row r="724" s="52" customFormat="1" x14ac:dyDescent="0.2"/>
    <row r="725" s="52" customFormat="1" x14ac:dyDescent="0.2"/>
    <row r="726" s="52" customFormat="1" x14ac:dyDescent="0.2"/>
    <row r="727" s="52" customFormat="1" x14ac:dyDescent="0.2"/>
    <row r="728" s="52" customFormat="1" x14ac:dyDescent="0.2"/>
    <row r="729" s="52" customFormat="1" x14ac:dyDescent="0.2"/>
    <row r="730" s="52" customFormat="1" x14ac:dyDescent="0.2"/>
    <row r="731" s="52" customFormat="1" x14ac:dyDescent="0.2"/>
    <row r="732" s="52" customFormat="1" x14ac:dyDescent="0.2"/>
    <row r="733" s="52" customFormat="1" x14ac:dyDescent="0.2"/>
    <row r="734" s="52" customFormat="1" x14ac:dyDescent="0.2"/>
    <row r="735" s="52" customFormat="1" x14ac:dyDescent="0.2"/>
    <row r="736" s="52" customFormat="1" x14ac:dyDescent="0.2"/>
    <row r="737" s="52" customFormat="1" x14ac:dyDescent="0.2"/>
    <row r="738" s="52" customFormat="1" x14ac:dyDescent="0.2"/>
    <row r="739" s="52" customFormat="1" x14ac:dyDescent="0.2"/>
    <row r="740" s="52" customFormat="1" x14ac:dyDescent="0.2"/>
    <row r="741" s="52" customFormat="1" x14ac:dyDescent="0.2"/>
    <row r="742" s="52" customFormat="1" x14ac:dyDescent="0.2"/>
    <row r="743" s="52" customFormat="1" x14ac:dyDescent="0.2"/>
    <row r="744" s="52" customFormat="1" x14ac:dyDescent="0.2"/>
    <row r="745" s="52" customFormat="1" x14ac:dyDescent="0.2"/>
    <row r="746" s="52" customFormat="1" x14ac:dyDescent="0.2"/>
    <row r="747" s="52" customFormat="1" x14ac:dyDescent="0.2"/>
    <row r="748" s="52" customFormat="1" x14ac:dyDescent="0.2"/>
    <row r="749" s="52" customFormat="1" x14ac:dyDescent="0.2"/>
    <row r="750" s="52" customFormat="1" x14ac:dyDescent="0.2"/>
    <row r="751" s="52" customFormat="1" x14ac:dyDescent="0.2"/>
    <row r="752" s="52" customFormat="1" x14ac:dyDescent="0.2"/>
    <row r="753" s="52" customFormat="1" x14ac:dyDescent="0.2"/>
    <row r="754" s="52" customFormat="1" x14ac:dyDescent="0.2"/>
    <row r="755" s="52" customFormat="1" x14ac:dyDescent="0.2"/>
    <row r="756" s="52" customFormat="1" x14ac:dyDescent="0.2"/>
    <row r="757" s="52" customFormat="1" x14ac:dyDescent="0.2"/>
    <row r="758" s="52" customFormat="1" x14ac:dyDescent="0.2"/>
    <row r="759" s="52" customFormat="1" x14ac:dyDescent="0.2"/>
    <row r="760" s="52" customFormat="1" x14ac:dyDescent="0.2"/>
    <row r="761" s="52" customFormat="1" x14ac:dyDescent="0.2"/>
    <row r="762" s="52" customFormat="1" x14ac:dyDescent="0.2"/>
    <row r="763" s="52" customFormat="1" x14ac:dyDescent="0.2"/>
    <row r="764" s="52" customFormat="1" x14ac:dyDescent="0.2"/>
    <row r="765" s="52" customFormat="1" x14ac:dyDescent="0.2"/>
    <row r="766" s="52" customFormat="1" x14ac:dyDescent="0.2"/>
    <row r="767" s="52" customFormat="1" x14ac:dyDescent="0.2"/>
    <row r="768" s="52" customFormat="1" x14ac:dyDescent="0.2"/>
    <row r="769" s="52" customFormat="1" x14ac:dyDescent="0.2"/>
    <row r="770" s="52" customFormat="1" x14ac:dyDescent="0.2"/>
    <row r="771" s="52" customFormat="1" x14ac:dyDescent="0.2"/>
    <row r="772" s="52" customFormat="1" x14ac:dyDescent="0.2"/>
    <row r="773" s="52" customFormat="1" x14ac:dyDescent="0.2"/>
    <row r="774" s="52" customFormat="1" x14ac:dyDescent="0.2"/>
    <row r="775" s="52" customFormat="1" x14ac:dyDescent="0.2"/>
    <row r="776" s="52" customFormat="1" x14ac:dyDescent="0.2"/>
    <row r="777" s="52" customFormat="1" x14ac:dyDescent="0.2"/>
    <row r="778" s="52" customFormat="1" x14ac:dyDescent="0.2"/>
    <row r="779" s="52" customFormat="1" x14ac:dyDescent="0.2"/>
    <row r="780" s="52" customFormat="1" x14ac:dyDescent="0.2"/>
    <row r="781" s="52" customFormat="1" x14ac:dyDescent="0.2"/>
    <row r="782" s="52" customFormat="1" x14ac:dyDescent="0.2"/>
    <row r="783" s="52" customFormat="1" x14ac:dyDescent="0.2"/>
    <row r="784" s="52" customFormat="1" x14ac:dyDescent="0.2"/>
    <row r="785" s="52" customFormat="1" x14ac:dyDescent="0.2"/>
    <row r="786" s="52" customFormat="1" x14ac:dyDescent="0.2"/>
    <row r="787" s="52" customFormat="1" x14ac:dyDescent="0.2"/>
    <row r="788" s="52" customFormat="1" x14ac:dyDescent="0.2"/>
    <row r="789" s="52" customFormat="1" x14ac:dyDescent="0.2"/>
    <row r="790" s="52" customFormat="1" x14ac:dyDescent="0.2"/>
    <row r="791" s="52" customFormat="1" x14ac:dyDescent="0.2"/>
    <row r="792" s="52" customFormat="1" x14ac:dyDescent="0.2"/>
    <row r="793" s="52" customFormat="1" x14ac:dyDescent="0.2"/>
    <row r="794" s="52" customFormat="1" x14ac:dyDescent="0.2"/>
    <row r="795" s="52" customFormat="1" x14ac:dyDescent="0.2"/>
    <row r="796" s="52" customFormat="1" x14ac:dyDescent="0.2"/>
    <row r="797" s="52" customFormat="1" x14ac:dyDescent="0.2"/>
    <row r="798" s="52" customFormat="1" x14ac:dyDescent="0.2"/>
    <row r="799" s="52" customFormat="1" x14ac:dyDescent="0.2"/>
    <row r="800" s="52" customFormat="1" x14ac:dyDescent="0.2"/>
    <row r="801" s="52" customFormat="1" x14ac:dyDescent="0.2"/>
    <row r="802" s="52" customFormat="1" x14ac:dyDescent="0.2"/>
    <row r="803" s="52" customFormat="1" x14ac:dyDescent="0.2"/>
    <row r="804" s="52" customFormat="1" x14ac:dyDescent="0.2"/>
    <row r="805" s="52" customFormat="1" x14ac:dyDescent="0.2"/>
    <row r="806" s="52" customFormat="1" x14ac:dyDescent="0.2"/>
    <row r="807" s="52" customFormat="1" x14ac:dyDescent="0.2"/>
    <row r="808" s="52" customFormat="1" x14ac:dyDescent="0.2"/>
    <row r="809" s="52" customFormat="1" x14ac:dyDescent="0.2"/>
    <row r="810" s="52" customFormat="1" x14ac:dyDescent="0.2"/>
    <row r="811" s="52" customFormat="1" x14ac:dyDescent="0.2"/>
    <row r="812" s="52" customFormat="1" x14ac:dyDescent="0.2"/>
    <row r="813" s="52" customFormat="1" x14ac:dyDescent="0.2"/>
    <row r="814" s="52" customFormat="1" x14ac:dyDescent="0.2"/>
    <row r="815" s="52" customFormat="1" x14ac:dyDescent="0.2"/>
    <row r="816" s="52" customFormat="1" x14ac:dyDescent="0.2"/>
    <row r="817" s="52" customFormat="1" x14ac:dyDescent="0.2"/>
    <row r="818" s="52" customFormat="1" x14ac:dyDescent="0.2"/>
    <row r="819" s="52" customFormat="1" x14ac:dyDescent="0.2"/>
    <row r="820" s="52" customFormat="1" x14ac:dyDescent="0.2"/>
    <row r="821" s="52" customFormat="1" x14ac:dyDescent="0.2"/>
    <row r="822" s="52" customFormat="1" x14ac:dyDescent="0.2"/>
    <row r="823" s="52" customFormat="1" x14ac:dyDescent="0.2"/>
    <row r="824" s="52" customFormat="1" x14ac:dyDescent="0.2"/>
    <row r="825" s="52" customFormat="1" x14ac:dyDescent="0.2"/>
    <row r="826" s="52" customFormat="1" x14ac:dyDescent="0.2"/>
    <row r="827" s="52" customFormat="1" x14ac:dyDescent="0.2"/>
    <row r="828" s="52" customFormat="1" x14ac:dyDescent="0.2"/>
    <row r="829" s="52" customFormat="1" x14ac:dyDescent="0.2"/>
    <row r="830" s="52" customFormat="1" x14ac:dyDescent="0.2"/>
    <row r="831" s="52" customFormat="1" x14ac:dyDescent="0.2"/>
    <row r="832" s="52" customFormat="1" x14ac:dyDescent="0.2"/>
    <row r="833" s="52" customFormat="1" x14ac:dyDescent="0.2"/>
    <row r="834" s="52" customFormat="1" x14ac:dyDescent="0.2"/>
    <row r="835" s="52" customFormat="1" x14ac:dyDescent="0.2"/>
    <row r="836" s="52" customFormat="1" x14ac:dyDescent="0.2"/>
    <row r="837" s="52" customFormat="1" x14ac:dyDescent="0.2"/>
    <row r="838" s="52" customFormat="1" x14ac:dyDescent="0.2"/>
    <row r="839" s="52" customFormat="1" x14ac:dyDescent="0.2"/>
    <row r="840" s="52" customFormat="1" x14ac:dyDescent="0.2"/>
    <row r="841" s="52" customFormat="1" x14ac:dyDescent="0.2"/>
    <row r="842" s="52" customFormat="1" x14ac:dyDescent="0.2"/>
    <row r="843" s="52" customFormat="1" x14ac:dyDescent="0.2"/>
    <row r="844" s="52" customFormat="1" x14ac:dyDescent="0.2"/>
    <row r="845" s="52" customFormat="1" x14ac:dyDescent="0.2"/>
    <row r="846" s="52" customFormat="1" x14ac:dyDescent="0.2"/>
    <row r="847" s="52" customFormat="1" x14ac:dyDescent="0.2"/>
    <row r="848" s="52" customFormat="1" x14ac:dyDescent="0.2"/>
    <row r="849" s="52" customFormat="1" x14ac:dyDescent="0.2"/>
    <row r="850" s="52" customFormat="1" x14ac:dyDescent="0.2"/>
    <row r="851" s="52" customFormat="1" x14ac:dyDescent="0.2"/>
    <row r="852" s="52" customFormat="1" x14ac:dyDescent="0.2"/>
    <row r="853" s="52" customFormat="1" x14ac:dyDescent="0.2"/>
    <row r="854" s="52" customFormat="1" x14ac:dyDescent="0.2"/>
    <row r="855" s="52" customFormat="1" x14ac:dyDescent="0.2"/>
    <row r="856" s="52" customFormat="1" x14ac:dyDescent="0.2"/>
    <row r="857" s="52" customFormat="1" x14ac:dyDescent="0.2"/>
    <row r="858" s="52" customFormat="1" x14ac:dyDescent="0.2"/>
    <row r="859" s="52" customFormat="1" x14ac:dyDescent="0.2"/>
    <row r="860" s="52" customFormat="1" x14ac:dyDescent="0.2"/>
    <row r="861" s="52" customFormat="1" x14ac:dyDescent="0.2"/>
    <row r="862" s="52" customFormat="1" x14ac:dyDescent="0.2"/>
    <row r="863" s="52" customFormat="1" x14ac:dyDescent="0.2"/>
    <row r="864" s="52" customFormat="1" x14ac:dyDescent="0.2"/>
    <row r="865" s="52" customFormat="1" x14ac:dyDescent="0.2"/>
    <row r="866" s="52" customFormat="1" x14ac:dyDescent="0.2"/>
    <row r="867" s="52" customFormat="1" x14ac:dyDescent="0.2"/>
    <row r="868" s="52" customFormat="1" x14ac:dyDescent="0.2"/>
    <row r="869" s="52" customFormat="1" x14ac:dyDescent="0.2"/>
    <row r="870" s="52" customFormat="1" x14ac:dyDescent="0.2"/>
    <row r="871" s="52" customFormat="1" x14ac:dyDescent="0.2"/>
    <row r="872" s="52" customFormat="1" x14ac:dyDescent="0.2"/>
    <row r="873" s="52" customFormat="1" x14ac:dyDescent="0.2"/>
    <row r="874" s="52" customFormat="1" x14ac:dyDescent="0.2"/>
    <row r="875" s="52" customFormat="1" x14ac:dyDescent="0.2"/>
    <row r="876" s="52" customFormat="1" x14ac:dyDescent="0.2"/>
    <row r="877" s="52" customFormat="1" x14ac:dyDescent="0.2"/>
    <row r="878" s="52" customFormat="1" x14ac:dyDescent="0.2"/>
    <row r="879" s="52" customFormat="1" x14ac:dyDescent="0.2"/>
    <row r="880" s="52" customFormat="1" x14ac:dyDescent="0.2"/>
    <row r="881" s="52" customFormat="1" x14ac:dyDescent="0.2"/>
    <row r="882" s="52" customFormat="1" x14ac:dyDescent="0.2"/>
    <row r="883" s="52" customFormat="1" x14ac:dyDescent="0.2"/>
    <row r="884" s="52" customFormat="1" x14ac:dyDescent="0.2"/>
    <row r="885" s="52" customFormat="1" x14ac:dyDescent="0.2"/>
    <row r="886" s="52" customFormat="1" x14ac:dyDescent="0.2"/>
    <row r="887" s="52" customFormat="1" x14ac:dyDescent="0.2"/>
    <row r="888" s="52" customFormat="1" x14ac:dyDescent="0.2"/>
    <row r="889" s="52" customFormat="1" x14ac:dyDescent="0.2"/>
    <row r="890" s="52" customFormat="1" x14ac:dyDescent="0.2"/>
    <row r="891" s="52" customFormat="1" x14ac:dyDescent="0.2"/>
    <row r="892" s="52" customFormat="1" x14ac:dyDescent="0.2"/>
    <row r="893" s="52" customFormat="1" x14ac:dyDescent="0.2"/>
    <row r="894" s="52" customFormat="1" x14ac:dyDescent="0.2"/>
    <row r="895" s="52" customFormat="1" x14ac:dyDescent="0.2"/>
    <row r="896" s="52" customFormat="1" x14ac:dyDescent="0.2"/>
    <row r="897" s="52" customFormat="1" x14ac:dyDescent="0.2"/>
    <row r="898" s="52" customFormat="1" x14ac:dyDescent="0.2"/>
    <row r="899" s="52" customFormat="1" x14ac:dyDescent="0.2"/>
    <row r="900" s="52" customFormat="1" x14ac:dyDescent="0.2"/>
    <row r="901" s="52" customFormat="1" x14ac:dyDescent="0.2"/>
    <row r="902" s="52" customFormat="1" x14ac:dyDescent="0.2"/>
    <row r="903" s="52" customFormat="1" x14ac:dyDescent="0.2"/>
    <row r="904" s="52" customFormat="1" x14ac:dyDescent="0.2"/>
    <row r="905" s="52" customFormat="1" x14ac:dyDescent="0.2"/>
    <row r="906" s="52" customFormat="1" x14ac:dyDescent="0.2"/>
    <row r="907" s="52" customFormat="1" x14ac:dyDescent="0.2"/>
    <row r="908" s="52" customFormat="1" x14ac:dyDescent="0.2"/>
    <row r="909" s="52" customFormat="1" x14ac:dyDescent="0.2"/>
    <row r="910" s="52" customFormat="1" x14ac:dyDescent="0.2"/>
    <row r="911" s="52" customFormat="1" x14ac:dyDescent="0.2"/>
    <row r="912" s="52" customFormat="1" x14ac:dyDescent="0.2"/>
    <row r="913" s="52" customFormat="1" x14ac:dyDescent="0.2"/>
    <row r="914" s="52" customFormat="1" x14ac:dyDescent="0.2"/>
    <row r="915" s="52" customFormat="1" x14ac:dyDescent="0.2"/>
    <row r="916" s="52" customFormat="1" x14ac:dyDescent="0.2"/>
    <row r="917" s="52" customFormat="1" x14ac:dyDescent="0.2"/>
    <row r="918" s="52" customFormat="1" x14ac:dyDescent="0.2"/>
    <row r="919" s="52" customFormat="1" x14ac:dyDescent="0.2"/>
    <row r="920" s="52" customFormat="1" x14ac:dyDescent="0.2"/>
    <row r="921" s="52" customFormat="1" x14ac:dyDescent="0.2"/>
    <row r="922" s="52" customFormat="1" x14ac:dyDescent="0.2"/>
    <row r="923" s="52" customFormat="1" x14ac:dyDescent="0.2"/>
    <row r="924" s="52" customFormat="1" x14ac:dyDescent="0.2"/>
    <row r="925" s="52" customFormat="1" x14ac:dyDescent="0.2"/>
    <row r="926" s="52" customFormat="1" x14ac:dyDescent="0.2"/>
    <row r="927" s="52" customFormat="1" x14ac:dyDescent="0.2"/>
    <row r="928" s="52" customFormat="1" x14ac:dyDescent="0.2"/>
    <row r="929" s="52" customFormat="1" x14ac:dyDescent="0.2"/>
    <row r="930" s="52" customFormat="1" x14ac:dyDescent="0.2"/>
    <row r="931" s="52" customFormat="1" x14ac:dyDescent="0.2"/>
    <row r="932" s="52" customFormat="1" x14ac:dyDescent="0.2"/>
    <row r="933" s="52" customFormat="1" x14ac:dyDescent="0.2"/>
    <row r="934" s="52" customFormat="1" x14ac:dyDescent="0.2"/>
    <row r="935" s="52" customFormat="1" x14ac:dyDescent="0.2"/>
    <row r="936" s="52" customFormat="1" x14ac:dyDescent="0.2"/>
    <row r="937" s="52" customFormat="1" x14ac:dyDescent="0.2"/>
    <row r="938" s="52" customFormat="1" x14ac:dyDescent="0.2"/>
    <row r="939" s="52" customFormat="1" x14ac:dyDescent="0.2"/>
    <row r="940" s="52" customFormat="1" x14ac:dyDescent="0.2"/>
    <row r="941" s="52" customFormat="1" x14ac:dyDescent="0.2"/>
    <row r="942" s="52" customFormat="1" x14ac:dyDescent="0.2"/>
    <row r="943" s="52" customFormat="1" x14ac:dyDescent="0.2"/>
    <row r="944" s="52" customFormat="1" x14ac:dyDescent="0.2"/>
    <row r="945" s="52" customFormat="1" x14ac:dyDescent="0.2"/>
    <row r="946" s="52" customFormat="1" x14ac:dyDescent="0.2"/>
    <row r="947" s="52" customFormat="1" x14ac:dyDescent="0.2"/>
    <row r="948" s="52" customFormat="1" x14ac:dyDescent="0.2"/>
    <row r="949" s="52" customFormat="1" x14ac:dyDescent="0.2"/>
    <row r="950" s="52" customFormat="1" x14ac:dyDescent="0.2"/>
    <row r="951" s="52" customFormat="1" x14ac:dyDescent="0.2"/>
    <row r="952" s="52" customFormat="1" x14ac:dyDescent="0.2"/>
    <row r="953" s="52" customFormat="1" x14ac:dyDescent="0.2"/>
    <row r="954" s="52" customFormat="1" x14ac:dyDescent="0.2"/>
    <row r="955" s="52" customFormat="1" x14ac:dyDescent="0.2"/>
    <row r="956" s="52" customFormat="1" x14ac:dyDescent="0.2"/>
    <row r="957" s="52" customFormat="1" x14ac:dyDescent="0.2"/>
    <row r="958" s="52" customFormat="1" x14ac:dyDescent="0.2"/>
    <row r="959" s="52" customFormat="1" x14ac:dyDescent="0.2"/>
    <row r="960" s="52" customFormat="1" x14ac:dyDescent="0.2"/>
    <row r="961" s="52" customFormat="1" x14ac:dyDescent="0.2"/>
    <row r="962" s="52" customFormat="1" x14ac:dyDescent="0.2"/>
    <row r="963" s="52" customFormat="1" x14ac:dyDescent="0.2"/>
    <row r="964" s="52" customFormat="1" x14ac:dyDescent="0.2"/>
    <row r="965" s="52" customFormat="1" x14ac:dyDescent="0.2"/>
    <row r="966" s="52" customFormat="1" x14ac:dyDescent="0.2"/>
    <row r="967" s="52" customFormat="1" x14ac:dyDescent="0.2"/>
    <row r="968" s="52" customFormat="1" x14ac:dyDescent="0.2"/>
    <row r="969" s="52" customFormat="1" x14ac:dyDescent="0.2"/>
    <row r="970" s="52" customFormat="1" x14ac:dyDescent="0.2"/>
    <row r="971" s="52" customFormat="1" x14ac:dyDescent="0.2"/>
    <row r="972" s="52" customFormat="1" x14ac:dyDescent="0.2"/>
    <row r="973" s="52" customFormat="1" x14ac:dyDescent="0.2"/>
    <row r="974" s="52" customFormat="1" x14ac:dyDescent="0.2"/>
    <row r="975" s="52" customFormat="1" x14ac:dyDescent="0.2"/>
    <row r="976" s="52" customFormat="1" x14ac:dyDescent="0.2"/>
    <row r="977" s="52" customFormat="1" x14ac:dyDescent="0.2"/>
    <row r="978" s="52" customFormat="1" x14ac:dyDescent="0.2"/>
    <row r="979" s="52" customFormat="1" x14ac:dyDescent="0.2"/>
    <row r="980" s="52" customFormat="1" x14ac:dyDescent="0.2"/>
    <row r="981" s="52" customFormat="1" x14ac:dyDescent="0.2"/>
    <row r="982" s="52" customFormat="1" x14ac:dyDescent="0.2"/>
    <row r="983" s="52" customFormat="1" x14ac:dyDescent="0.2"/>
    <row r="984" s="52" customFormat="1" x14ac:dyDescent="0.2"/>
    <row r="985" s="52" customFormat="1" x14ac:dyDescent="0.2"/>
    <row r="986" s="52" customFormat="1" x14ac:dyDescent="0.2"/>
    <row r="987" s="52" customFormat="1" x14ac:dyDescent="0.2"/>
    <row r="988" s="52" customFormat="1" x14ac:dyDescent="0.2"/>
    <row r="989" s="52" customFormat="1" x14ac:dyDescent="0.2"/>
    <row r="990" s="52" customFormat="1" x14ac:dyDescent="0.2"/>
    <row r="991" s="52" customFormat="1" x14ac:dyDescent="0.2"/>
    <row r="992" s="52" customFormat="1" x14ac:dyDescent="0.2"/>
    <row r="993" s="52" customFormat="1" x14ac:dyDescent="0.2"/>
    <row r="994" s="52" customFormat="1" x14ac:dyDescent="0.2"/>
    <row r="995" s="52" customFormat="1" x14ac:dyDescent="0.2"/>
    <row r="996" s="52" customFormat="1" x14ac:dyDescent="0.2"/>
    <row r="997" s="52" customFormat="1" x14ac:dyDescent="0.2"/>
    <row r="998" s="52" customFormat="1" x14ac:dyDescent="0.2"/>
    <row r="999" s="52" customFormat="1" x14ac:dyDescent="0.2"/>
    <row r="1000" s="52" customFormat="1" x14ac:dyDescent="0.2"/>
    <row r="1001" s="52" customFormat="1" x14ac:dyDescent="0.2"/>
    <row r="1002" s="52" customFormat="1" x14ac:dyDescent="0.2"/>
    <row r="1003" s="52" customFormat="1" x14ac:dyDescent="0.2"/>
    <row r="1004" s="52" customFormat="1" x14ac:dyDescent="0.2"/>
    <row r="1005" s="52" customFormat="1" x14ac:dyDescent="0.2"/>
    <row r="1006" s="52" customFormat="1" x14ac:dyDescent="0.2"/>
    <row r="1007" s="52" customFormat="1" x14ac:dyDescent="0.2"/>
    <row r="1008" s="52" customFormat="1" x14ac:dyDescent="0.2"/>
    <row r="1009" s="52" customFormat="1" x14ac:dyDescent="0.2"/>
    <row r="1010" s="52" customFormat="1" x14ac:dyDescent="0.2"/>
    <row r="1011" s="52" customFormat="1" x14ac:dyDescent="0.2"/>
    <row r="1012" s="52" customFormat="1" x14ac:dyDescent="0.2"/>
    <row r="1013" s="52" customFormat="1" x14ac:dyDescent="0.2"/>
    <row r="1014" s="52" customFormat="1" x14ac:dyDescent="0.2"/>
    <row r="1015" s="52" customFormat="1" x14ac:dyDescent="0.2"/>
    <row r="1016" s="52" customFormat="1" x14ac:dyDescent="0.2"/>
    <row r="1017" s="52" customFormat="1" x14ac:dyDescent="0.2"/>
    <row r="1018" s="52" customFormat="1" x14ac:dyDescent="0.2"/>
    <row r="1019" s="52" customFormat="1" x14ac:dyDescent="0.2"/>
    <row r="1020" s="52" customFormat="1" x14ac:dyDescent="0.2"/>
    <row r="1021" s="52" customFormat="1" x14ac:dyDescent="0.2"/>
    <row r="1022" s="52" customFormat="1" x14ac:dyDescent="0.2"/>
    <row r="1023" s="52" customFormat="1" x14ac:dyDescent="0.2"/>
    <row r="1024" s="52" customFormat="1" x14ac:dyDescent="0.2"/>
    <row r="1025" s="52" customFormat="1" x14ac:dyDescent="0.2"/>
    <row r="1026" s="52" customFormat="1" x14ac:dyDescent="0.2"/>
    <row r="1027" s="52" customFormat="1" x14ac:dyDescent="0.2"/>
    <row r="1028" s="52" customFormat="1" x14ac:dyDescent="0.2"/>
    <row r="1029" s="52" customFormat="1" x14ac:dyDescent="0.2"/>
    <row r="1030" s="52" customFormat="1" x14ac:dyDescent="0.2"/>
    <row r="1031" s="52" customFormat="1" x14ac:dyDescent="0.2"/>
    <row r="1032" s="52" customFormat="1" x14ac:dyDescent="0.2"/>
    <row r="1033" s="52" customFormat="1" x14ac:dyDescent="0.2"/>
    <row r="1034" s="52" customFormat="1" x14ac:dyDescent="0.2"/>
    <row r="1035" s="52" customFormat="1" x14ac:dyDescent="0.2"/>
    <row r="1036" s="52" customFormat="1" x14ac:dyDescent="0.2"/>
    <row r="1037" s="52" customFormat="1" x14ac:dyDescent="0.2"/>
    <row r="1038" s="52" customFormat="1" x14ac:dyDescent="0.2"/>
    <row r="1039" s="52" customFormat="1" x14ac:dyDescent="0.2"/>
    <row r="1040" s="52" customFormat="1" x14ac:dyDescent="0.2"/>
    <row r="1041" s="52" customFormat="1" x14ac:dyDescent="0.2"/>
    <row r="1042" s="52" customFormat="1" x14ac:dyDescent="0.2"/>
    <row r="1043" s="52" customFormat="1" x14ac:dyDescent="0.2"/>
    <row r="1044" s="52" customFormat="1" x14ac:dyDescent="0.2"/>
    <row r="1045" s="52" customFormat="1" x14ac:dyDescent="0.2"/>
    <row r="1046" s="52" customFormat="1" x14ac:dyDescent="0.2"/>
    <row r="1047" s="52" customFormat="1" x14ac:dyDescent="0.2"/>
    <row r="1048" s="52" customFormat="1" x14ac:dyDescent="0.2"/>
    <row r="1049" s="52" customFormat="1" x14ac:dyDescent="0.2"/>
    <row r="1050" s="52" customFormat="1" x14ac:dyDescent="0.2"/>
    <row r="1051" s="52" customFormat="1" x14ac:dyDescent="0.2"/>
    <row r="1052" s="52" customFormat="1" x14ac:dyDescent="0.2"/>
    <row r="1053" s="52" customFormat="1" x14ac:dyDescent="0.2"/>
    <row r="1054" s="52" customFormat="1" x14ac:dyDescent="0.2"/>
    <row r="1055" s="52" customFormat="1" x14ac:dyDescent="0.2"/>
    <row r="1056" s="52" customFormat="1" x14ac:dyDescent="0.2"/>
    <row r="1057" s="52" customFormat="1" x14ac:dyDescent="0.2"/>
    <row r="1058" s="52" customFormat="1" x14ac:dyDescent="0.2"/>
    <row r="1059" s="52" customFormat="1" x14ac:dyDescent="0.2"/>
    <row r="1060" s="52" customFormat="1" x14ac:dyDescent="0.2"/>
    <row r="1061" s="52" customFormat="1" x14ac:dyDescent="0.2"/>
    <row r="1062" s="52" customFormat="1" x14ac:dyDescent="0.2"/>
    <row r="1063" s="52" customFormat="1" x14ac:dyDescent="0.2"/>
    <row r="1064" s="52" customFormat="1" x14ac:dyDescent="0.2"/>
    <row r="1065" s="52" customFormat="1" x14ac:dyDescent="0.2"/>
    <row r="1066" s="52" customFormat="1" x14ac:dyDescent="0.2"/>
    <row r="1067" s="52" customFormat="1" x14ac:dyDescent="0.2"/>
    <row r="1068" s="52" customFormat="1" x14ac:dyDescent="0.2"/>
    <row r="1069" s="52" customFormat="1" x14ac:dyDescent="0.2"/>
    <row r="1070" s="52" customFormat="1" x14ac:dyDescent="0.2"/>
    <row r="1071" s="52" customFormat="1" x14ac:dyDescent="0.2"/>
    <row r="1072" s="52" customFormat="1" x14ac:dyDescent="0.2"/>
    <row r="1073" s="52" customFormat="1" x14ac:dyDescent="0.2"/>
    <row r="1074" s="52" customFormat="1" x14ac:dyDescent="0.2"/>
    <row r="1075" s="52" customFormat="1" x14ac:dyDescent="0.2"/>
    <row r="1076" s="52" customFormat="1" x14ac:dyDescent="0.2"/>
    <row r="1077" s="52" customFormat="1" x14ac:dyDescent="0.2"/>
    <row r="1078" s="52" customFormat="1" x14ac:dyDescent="0.2"/>
    <row r="1079" s="52" customFormat="1" x14ac:dyDescent="0.2"/>
    <row r="1080" s="52" customFormat="1" x14ac:dyDescent="0.2"/>
    <row r="1081" s="52" customFormat="1" x14ac:dyDescent="0.2"/>
    <row r="1082" s="52" customFormat="1" x14ac:dyDescent="0.2"/>
    <row r="1083" s="52" customFormat="1" x14ac:dyDescent="0.2"/>
    <row r="1084" s="52" customFormat="1" x14ac:dyDescent="0.2"/>
    <row r="1085" s="52" customFormat="1" x14ac:dyDescent="0.2"/>
    <row r="1086" s="52" customFormat="1" x14ac:dyDescent="0.2"/>
    <row r="1087" s="52" customFormat="1" x14ac:dyDescent="0.2"/>
    <row r="1088" s="52" customFormat="1" x14ac:dyDescent="0.2"/>
    <row r="1089" s="52" customFormat="1" x14ac:dyDescent="0.2"/>
    <row r="1090" s="52" customFormat="1" x14ac:dyDescent="0.2"/>
    <row r="1091" s="52" customFormat="1" x14ac:dyDescent="0.2"/>
    <row r="1092" s="52" customFormat="1" x14ac:dyDescent="0.2"/>
    <row r="1093" s="52" customFormat="1" x14ac:dyDescent="0.2"/>
    <row r="1094" s="52" customFormat="1" x14ac:dyDescent="0.2"/>
    <row r="1095" s="52" customFormat="1" x14ac:dyDescent="0.2"/>
    <row r="1096" s="52" customFormat="1" x14ac:dyDescent="0.2"/>
    <row r="1097" s="52" customFormat="1" x14ac:dyDescent="0.2"/>
    <row r="1098" s="52" customFormat="1" x14ac:dyDescent="0.2"/>
    <row r="1099" s="52" customFormat="1" x14ac:dyDescent="0.2"/>
    <row r="1100" s="52" customFormat="1" x14ac:dyDescent="0.2"/>
    <row r="1101" s="52" customFormat="1" x14ac:dyDescent="0.2"/>
    <row r="1102" s="52" customFormat="1" x14ac:dyDescent="0.2"/>
    <row r="1103" s="52" customFormat="1" x14ac:dyDescent="0.2"/>
    <row r="1104" s="52" customFormat="1" x14ac:dyDescent="0.2"/>
    <row r="1105" s="52" customFormat="1" x14ac:dyDescent="0.2"/>
    <row r="1106" s="52" customFormat="1" x14ac:dyDescent="0.2"/>
    <row r="1107" s="52" customFormat="1" x14ac:dyDescent="0.2"/>
    <row r="1108" s="52" customFormat="1" x14ac:dyDescent="0.2"/>
    <row r="1109" s="52" customFormat="1" x14ac:dyDescent="0.2"/>
    <row r="1110" s="52" customFormat="1" x14ac:dyDescent="0.2"/>
    <row r="1111" s="52" customFormat="1" x14ac:dyDescent="0.2"/>
    <row r="1112" s="52" customFormat="1" x14ac:dyDescent="0.2"/>
    <row r="1113" s="52" customFormat="1" x14ac:dyDescent="0.2"/>
    <row r="1114" s="52" customFormat="1" x14ac:dyDescent="0.2"/>
    <row r="1115" s="52" customFormat="1" x14ac:dyDescent="0.2"/>
    <row r="1116" s="52" customFormat="1" x14ac:dyDescent="0.2"/>
    <row r="1117" s="52" customFormat="1" x14ac:dyDescent="0.2"/>
    <row r="1118" s="52" customFormat="1" x14ac:dyDescent="0.2"/>
    <row r="1119" s="52" customFormat="1" x14ac:dyDescent="0.2"/>
    <row r="1120" s="52" customFormat="1" x14ac:dyDescent="0.2"/>
    <row r="1121" s="52" customFormat="1" x14ac:dyDescent="0.2"/>
    <row r="1122" s="52" customFormat="1" x14ac:dyDescent="0.2"/>
    <row r="1123" s="52" customFormat="1" x14ac:dyDescent="0.2"/>
    <row r="1124" s="52" customFormat="1" x14ac:dyDescent="0.2"/>
    <row r="1125" s="52" customFormat="1" x14ac:dyDescent="0.2"/>
    <row r="1126" s="52" customFormat="1" x14ac:dyDescent="0.2"/>
    <row r="1127" s="52" customFormat="1" x14ac:dyDescent="0.2"/>
    <row r="1128" s="52" customFormat="1" x14ac:dyDescent="0.2"/>
    <row r="1129" s="52" customFormat="1" x14ac:dyDescent="0.2"/>
    <row r="1130" s="52" customFormat="1" x14ac:dyDescent="0.2"/>
    <row r="1131" s="52" customFormat="1" x14ac:dyDescent="0.2"/>
    <row r="1132" s="52" customFormat="1" x14ac:dyDescent="0.2"/>
    <row r="1133" s="52" customFormat="1" x14ac:dyDescent="0.2"/>
    <row r="1134" s="52" customFormat="1" x14ac:dyDescent="0.2"/>
    <row r="1135" s="52" customFormat="1" x14ac:dyDescent="0.2"/>
    <row r="1136" s="52" customFormat="1" x14ac:dyDescent="0.2"/>
    <row r="1137" s="52" customFormat="1" x14ac:dyDescent="0.2"/>
    <row r="1138" s="52" customFormat="1" x14ac:dyDescent="0.2"/>
    <row r="1139" s="52" customFormat="1" x14ac:dyDescent="0.2"/>
    <row r="1140" s="52" customFormat="1" x14ac:dyDescent="0.2"/>
    <row r="1141" s="52" customFormat="1" x14ac:dyDescent="0.2"/>
    <row r="1142" s="52" customFormat="1" x14ac:dyDescent="0.2"/>
    <row r="1143" s="52" customFormat="1" x14ac:dyDescent="0.2"/>
    <row r="1144" s="52" customFormat="1" x14ac:dyDescent="0.2"/>
    <row r="1145" s="52" customFormat="1" x14ac:dyDescent="0.2"/>
    <row r="1146" s="52" customFormat="1" x14ac:dyDescent="0.2"/>
    <row r="1147" s="52" customFormat="1" x14ac:dyDescent="0.2"/>
    <row r="1148" s="52" customFormat="1" x14ac:dyDescent="0.2"/>
    <row r="1149" s="52" customFormat="1" x14ac:dyDescent="0.2"/>
    <row r="1150" s="52" customFormat="1" x14ac:dyDescent="0.2"/>
    <row r="1151" s="52" customFormat="1" x14ac:dyDescent="0.2"/>
    <row r="1152" s="52" customFormat="1" x14ac:dyDescent="0.2"/>
    <row r="1153" s="52" customFormat="1" x14ac:dyDescent="0.2"/>
    <row r="1154" s="52" customFormat="1" x14ac:dyDescent="0.2"/>
    <row r="1155" s="52" customFormat="1" x14ac:dyDescent="0.2"/>
    <row r="1156" s="52" customFormat="1" x14ac:dyDescent="0.2"/>
    <row r="1157" s="52" customFormat="1" x14ac:dyDescent="0.2"/>
    <row r="1158" s="52" customFormat="1" x14ac:dyDescent="0.2"/>
    <row r="1159" s="52" customFormat="1" x14ac:dyDescent="0.2"/>
    <row r="1160" s="52" customFormat="1" x14ac:dyDescent="0.2"/>
    <row r="1161" s="52" customFormat="1" x14ac:dyDescent="0.2"/>
    <row r="1162" s="52" customFormat="1" x14ac:dyDescent="0.2"/>
    <row r="1163" s="52" customFormat="1" x14ac:dyDescent="0.2"/>
    <row r="1164" s="52" customFormat="1" x14ac:dyDescent="0.2"/>
    <row r="1165" s="52" customFormat="1" x14ac:dyDescent="0.2"/>
    <row r="1166" s="52" customFormat="1" x14ac:dyDescent="0.2"/>
    <row r="1167" s="52" customFormat="1" x14ac:dyDescent="0.2"/>
    <row r="1168" s="52" customFormat="1" x14ac:dyDescent="0.2"/>
    <row r="1169" s="52" customFormat="1" x14ac:dyDescent="0.2"/>
    <row r="1170" s="52" customFormat="1" x14ac:dyDescent="0.2"/>
    <row r="1171" s="52" customFormat="1" x14ac:dyDescent="0.2"/>
    <row r="1172" s="52" customFormat="1" x14ac:dyDescent="0.2"/>
    <row r="1173" s="52" customFormat="1" x14ac:dyDescent="0.2"/>
    <row r="1174" s="52" customFormat="1" x14ac:dyDescent="0.2"/>
    <row r="1175" s="52" customFormat="1" x14ac:dyDescent="0.2"/>
    <row r="1176" s="52" customFormat="1" x14ac:dyDescent="0.2"/>
    <row r="1177" s="52" customFormat="1" x14ac:dyDescent="0.2"/>
    <row r="1178" s="52" customFormat="1" x14ac:dyDescent="0.2"/>
    <row r="1179" s="52" customFormat="1" x14ac:dyDescent="0.2"/>
    <row r="1180" s="52" customFormat="1" x14ac:dyDescent="0.2"/>
    <row r="1181" s="52" customFormat="1" x14ac:dyDescent="0.2"/>
    <row r="1182" s="52" customFormat="1" x14ac:dyDescent="0.2"/>
    <row r="1183" s="52" customFormat="1" x14ac:dyDescent="0.2"/>
    <row r="1184" s="52" customFormat="1" x14ac:dyDescent="0.2"/>
    <row r="1185" s="52" customFormat="1" x14ac:dyDescent="0.2"/>
    <row r="1186" s="52" customFormat="1" x14ac:dyDescent="0.2"/>
    <row r="1187" s="52" customFormat="1" x14ac:dyDescent="0.2"/>
    <row r="1188" s="52" customFormat="1" x14ac:dyDescent="0.2"/>
    <row r="1189" s="52" customFormat="1" x14ac:dyDescent="0.2"/>
    <row r="1190" s="52" customFormat="1" x14ac:dyDescent="0.2"/>
    <row r="1191" s="52" customFormat="1" x14ac:dyDescent="0.2"/>
    <row r="1192" s="52" customFormat="1" x14ac:dyDescent="0.2"/>
    <row r="1193" s="52" customFormat="1" x14ac:dyDescent="0.2"/>
    <row r="1194" s="52" customFormat="1" x14ac:dyDescent="0.2"/>
    <row r="1195" s="52" customFormat="1" x14ac:dyDescent="0.2"/>
    <row r="1196" s="52" customFormat="1" x14ac:dyDescent="0.2"/>
    <row r="1197" s="52" customFormat="1" x14ac:dyDescent="0.2"/>
    <row r="1198" s="52" customFormat="1" x14ac:dyDescent="0.2"/>
    <row r="1199" s="52" customFormat="1" x14ac:dyDescent="0.2"/>
    <row r="1200" s="52" customFormat="1" x14ac:dyDescent="0.2"/>
    <row r="1201" s="52" customFormat="1" x14ac:dyDescent="0.2"/>
    <row r="1202" s="52" customFormat="1" x14ac:dyDescent="0.2"/>
    <row r="1203" s="52" customFormat="1" x14ac:dyDescent="0.2"/>
    <row r="1204" s="52" customFormat="1" x14ac:dyDescent="0.2"/>
    <row r="1205" s="52" customFormat="1" x14ac:dyDescent="0.2"/>
    <row r="1206" s="52" customFormat="1" x14ac:dyDescent="0.2"/>
    <row r="1207" s="52" customFormat="1" x14ac:dyDescent="0.2"/>
    <row r="1208" s="52" customFormat="1" x14ac:dyDescent="0.2"/>
    <row r="1209" s="52" customFormat="1" x14ac:dyDescent="0.2"/>
    <row r="1210" s="52" customFormat="1" x14ac:dyDescent="0.2"/>
    <row r="1211" s="52" customFormat="1" x14ac:dyDescent="0.2"/>
    <row r="1212" s="52" customFormat="1" x14ac:dyDescent="0.2"/>
    <row r="1213" s="52" customFormat="1" x14ac:dyDescent="0.2"/>
    <row r="1214" s="52" customFormat="1" x14ac:dyDescent="0.2"/>
    <row r="1215" s="52" customFormat="1" x14ac:dyDescent="0.2"/>
    <row r="1216" s="52" customFormat="1" x14ac:dyDescent="0.2"/>
    <row r="1217" s="52" customFormat="1" x14ac:dyDescent="0.2"/>
    <row r="1218" s="52" customFormat="1" x14ac:dyDescent="0.2"/>
    <row r="1219" s="52" customFormat="1" x14ac:dyDescent="0.2"/>
    <row r="1220" s="52" customFormat="1" x14ac:dyDescent="0.2"/>
    <row r="1221" s="52" customFormat="1" x14ac:dyDescent="0.2"/>
    <row r="1222" s="52" customFormat="1" x14ac:dyDescent="0.2"/>
    <row r="1223" s="52" customFormat="1" x14ac:dyDescent="0.2"/>
    <row r="1224" s="52" customFormat="1" x14ac:dyDescent="0.2"/>
    <row r="1225" s="52" customFormat="1" x14ac:dyDescent="0.2"/>
    <row r="1226" s="52" customFormat="1" x14ac:dyDescent="0.2"/>
    <row r="1227" s="52" customFormat="1" x14ac:dyDescent="0.2"/>
    <row r="1228" s="52" customFormat="1" x14ac:dyDescent="0.2"/>
    <row r="1229" s="52" customFormat="1" x14ac:dyDescent="0.2"/>
    <row r="1230" s="52" customFormat="1" x14ac:dyDescent="0.2"/>
    <row r="1231" s="52" customFormat="1" x14ac:dyDescent="0.2"/>
    <row r="1232" s="52" customFormat="1" x14ac:dyDescent="0.2"/>
    <row r="1233" s="52" customFormat="1" x14ac:dyDescent="0.2"/>
    <row r="1234" s="52" customFormat="1" x14ac:dyDescent="0.2"/>
    <row r="1235" s="52" customFormat="1" x14ac:dyDescent="0.2"/>
    <row r="1236" s="52" customFormat="1" x14ac:dyDescent="0.2"/>
    <row r="1237" s="52" customFormat="1" x14ac:dyDescent="0.2"/>
    <row r="1238" s="52" customFormat="1" x14ac:dyDescent="0.2"/>
    <row r="1239" s="52" customFormat="1" x14ac:dyDescent="0.2"/>
    <row r="1240" s="52" customFormat="1" x14ac:dyDescent="0.2"/>
    <row r="1241" s="52" customFormat="1" x14ac:dyDescent="0.2"/>
    <row r="1242" s="52" customFormat="1" x14ac:dyDescent="0.2"/>
    <row r="1243" s="52" customFormat="1" x14ac:dyDescent="0.2"/>
    <row r="1244" s="52" customFormat="1" x14ac:dyDescent="0.2"/>
    <row r="1245" s="52" customFormat="1" x14ac:dyDescent="0.2"/>
    <row r="1246" s="52" customFormat="1" x14ac:dyDescent="0.2"/>
    <row r="1247" s="52" customFormat="1" x14ac:dyDescent="0.2"/>
    <row r="1248" s="52" customFormat="1" x14ac:dyDescent="0.2"/>
    <row r="1249" s="52" customFormat="1" x14ac:dyDescent="0.2"/>
    <row r="1250" s="52" customFormat="1" x14ac:dyDescent="0.2"/>
    <row r="1251" s="52" customFormat="1" x14ac:dyDescent="0.2"/>
    <row r="1252" s="52" customFormat="1" x14ac:dyDescent="0.2"/>
    <row r="1253" s="52" customFormat="1" x14ac:dyDescent="0.2"/>
    <row r="1254" s="52" customFormat="1" x14ac:dyDescent="0.2"/>
    <row r="1255" s="52" customFormat="1" x14ac:dyDescent="0.2"/>
    <row r="1256" s="52" customFormat="1" x14ac:dyDescent="0.2"/>
    <row r="1257" s="52" customFormat="1" x14ac:dyDescent="0.2"/>
    <row r="1258" s="52" customFormat="1" x14ac:dyDescent="0.2"/>
    <row r="1259" s="52" customFormat="1" x14ac:dyDescent="0.2"/>
    <row r="1260" s="52" customFormat="1" x14ac:dyDescent="0.2"/>
    <row r="1261" s="52" customFormat="1" x14ac:dyDescent="0.2"/>
    <row r="1262" s="52" customFormat="1" x14ac:dyDescent="0.2"/>
    <row r="1263" s="52" customFormat="1" x14ac:dyDescent="0.2"/>
    <row r="1264" s="52" customFormat="1" x14ac:dyDescent="0.2"/>
    <row r="1265" s="52" customFormat="1" x14ac:dyDescent="0.2"/>
    <row r="1266" s="52" customFormat="1" x14ac:dyDescent="0.2"/>
    <row r="1267" s="52" customFormat="1" x14ac:dyDescent="0.2"/>
    <row r="1268" s="52" customFormat="1" x14ac:dyDescent="0.2"/>
    <row r="1269" s="52" customFormat="1" x14ac:dyDescent="0.2"/>
    <row r="1270" s="52" customFormat="1" x14ac:dyDescent="0.2"/>
    <row r="1271" s="52" customFormat="1" x14ac:dyDescent="0.2"/>
    <row r="1272" s="52" customFormat="1" x14ac:dyDescent="0.2"/>
    <row r="1273" s="52" customFormat="1" x14ac:dyDescent="0.2"/>
    <row r="1274" s="52" customFormat="1" x14ac:dyDescent="0.2"/>
    <row r="1275" s="52" customFormat="1" x14ac:dyDescent="0.2"/>
    <row r="1276" s="52" customFormat="1" x14ac:dyDescent="0.2"/>
    <row r="1277" s="52" customFormat="1" x14ac:dyDescent="0.2"/>
    <row r="1278" s="52" customFormat="1" x14ac:dyDescent="0.2"/>
    <row r="1279" s="52" customFormat="1" x14ac:dyDescent="0.2"/>
    <row r="1280" s="52" customFormat="1" x14ac:dyDescent="0.2"/>
    <row r="1281" s="52" customFormat="1" x14ac:dyDescent="0.2"/>
    <row r="1282" s="52" customFormat="1" x14ac:dyDescent="0.2"/>
    <row r="1283" s="52" customFormat="1" x14ac:dyDescent="0.2"/>
    <row r="1284" s="52" customFormat="1" x14ac:dyDescent="0.2"/>
    <row r="1285" s="52" customFormat="1" x14ac:dyDescent="0.2"/>
    <row r="1286" s="52" customFormat="1" x14ac:dyDescent="0.2"/>
    <row r="1287" s="52" customFormat="1" x14ac:dyDescent="0.2"/>
    <row r="1288" s="52" customFormat="1" x14ac:dyDescent="0.2"/>
    <row r="1289" s="52" customFormat="1" x14ac:dyDescent="0.2"/>
    <row r="1290" s="52" customFormat="1" x14ac:dyDescent="0.2"/>
    <row r="1291" s="52" customFormat="1" x14ac:dyDescent="0.2"/>
    <row r="1292" s="52" customFormat="1" x14ac:dyDescent="0.2"/>
    <row r="1293" s="52" customFormat="1" x14ac:dyDescent="0.2"/>
    <row r="1294" s="52" customFormat="1" x14ac:dyDescent="0.2"/>
    <row r="1295" s="52" customFormat="1" x14ac:dyDescent="0.2"/>
    <row r="1296" s="52" customFormat="1" x14ac:dyDescent="0.2"/>
    <row r="1297" s="52" customFormat="1" x14ac:dyDescent="0.2"/>
    <row r="1298" s="52" customFormat="1" x14ac:dyDescent="0.2"/>
    <row r="1299" s="52" customFormat="1" x14ac:dyDescent="0.2"/>
    <row r="1300" s="52" customFormat="1" x14ac:dyDescent="0.2"/>
    <row r="1301" s="52" customFormat="1" x14ac:dyDescent="0.2"/>
    <row r="1302" s="52" customFormat="1" x14ac:dyDescent="0.2"/>
    <row r="1303" s="52" customFormat="1" x14ac:dyDescent="0.2"/>
    <row r="1304" s="52" customFormat="1" x14ac:dyDescent="0.2"/>
    <row r="1305" s="52" customFormat="1" x14ac:dyDescent="0.2"/>
    <row r="1306" s="52" customFormat="1" x14ac:dyDescent="0.2"/>
    <row r="1307" s="52" customFormat="1" x14ac:dyDescent="0.2"/>
    <row r="1308" s="52" customFormat="1" x14ac:dyDescent="0.2"/>
    <row r="1309" s="52" customFormat="1" x14ac:dyDescent="0.2"/>
    <row r="1310" s="52" customFormat="1" x14ac:dyDescent="0.2"/>
    <row r="1311" s="52" customFormat="1" x14ac:dyDescent="0.2"/>
    <row r="1312" s="52" customFormat="1" x14ac:dyDescent="0.2"/>
    <row r="1313" s="52" customFormat="1" x14ac:dyDescent="0.2"/>
    <row r="1314" s="52" customFormat="1" x14ac:dyDescent="0.2"/>
    <row r="1315" s="52" customFormat="1" x14ac:dyDescent="0.2"/>
    <row r="1316" s="52" customFormat="1" x14ac:dyDescent="0.2"/>
    <row r="1317" s="52" customFormat="1" x14ac:dyDescent="0.2"/>
    <row r="1318" s="52" customFormat="1" x14ac:dyDescent="0.2"/>
    <row r="1319" s="52" customFormat="1" x14ac:dyDescent="0.2"/>
    <row r="1320" s="52" customFormat="1" x14ac:dyDescent="0.2"/>
    <row r="1321" s="52" customFormat="1" x14ac:dyDescent="0.2"/>
    <row r="1322" s="52" customFormat="1" x14ac:dyDescent="0.2"/>
    <row r="1323" s="52" customFormat="1" x14ac:dyDescent="0.2"/>
    <row r="1324" s="52" customFormat="1" x14ac:dyDescent="0.2"/>
    <row r="1325" s="52" customFormat="1" x14ac:dyDescent="0.2"/>
    <row r="1326" s="52" customFormat="1" x14ac:dyDescent="0.2"/>
    <row r="1327" s="52" customFormat="1" x14ac:dyDescent="0.2"/>
    <row r="1328" s="52" customFormat="1" x14ac:dyDescent="0.2"/>
    <row r="1329" s="52" customFormat="1" x14ac:dyDescent="0.2"/>
    <row r="1330" s="52" customFormat="1" x14ac:dyDescent="0.2"/>
    <row r="1331" s="52" customFormat="1" x14ac:dyDescent="0.2"/>
    <row r="1332" s="52" customFormat="1" x14ac:dyDescent="0.2"/>
    <row r="1333" s="52" customFormat="1" x14ac:dyDescent="0.2"/>
    <row r="1334" s="52" customFormat="1" x14ac:dyDescent="0.2"/>
    <row r="1335" s="52" customFormat="1" x14ac:dyDescent="0.2"/>
    <row r="1336" s="52" customFormat="1" x14ac:dyDescent="0.2"/>
    <row r="1337" s="52" customFormat="1" x14ac:dyDescent="0.2"/>
    <row r="1338" s="52" customFormat="1" x14ac:dyDescent="0.2"/>
    <row r="1339" s="52" customFormat="1" x14ac:dyDescent="0.2"/>
    <row r="1340" s="52" customFormat="1" x14ac:dyDescent="0.2"/>
    <row r="1341" s="52" customFormat="1" x14ac:dyDescent="0.2"/>
    <row r="1342" s="52" customFormat="1" x14ac:dyDescent="0.2"/>
    <row r="1343" s="52" customFormat="1" x14ac:dyDescent="0.2"/>
    <row r="1344" s="52" customFormat="1" x14ac:dyDescent="0.2"/>
    <row r="1345" s="52" customFormat="1" x14ac:dyDescent="0.2"/>
    <row r="1346" s="52" customFormat="1" x14ac:dyDescent="0.2"/>
    <row r="1347" s="52" customFormat="1" x14ac:dyDescent="0.2"/>
    <row r="1348" s="52" customFormat="1" x14ac:dyDescent="0.2"/>
    <row r="1349" s="52" customFormat="1" x14ac:dyDescent="0.2"/>
    <row r="1350" s="52" customFormat="1" x14ac:dyDescent="0.2"/>
    <row r="1351" s="52" customFormat="1" x14ac:dyDescent="0.2"/>
    <row r="1352" s="52" customFormat="1" x14ac:dyDescent="0.2"/>
    <row r="1353" s="52" customFormat="1" x14ac:dyDescent="0.2"/>
    <row r="1354" s="52" customFormat="1" x14ac:dyDescent="0.2"/>
    <row r="1355" s="52" customFormat="1" x14ac:dyDescent="0.2"/>
    <row r="1356" s="52" customFormat="1" x14ac:dyDescent="0.2"/>
    <row r="1357" s="52" customFormat="1" x14ac:dyDescent="0.2"/>
    <row r="1358" s="52" customFormat="1" x14ac:dyDescent="0.2"/>
    <row r="1359" s="52" customFormat="1" x14ac:dyDescent="0.2"/>
    <row r="1360" s="52" customFormat="1" x14ac:dyDescent="0.2"/>
    <row r="1361" s="52" customFormat="1" x14ac:dyDescent="0.2"/>
    <row r="1362" s="52" customFormat="1" x14ac:dyDescent="0.2"/>
    <row r="1363" s="52" customFormat="1" x14ac:dyDescent="0.2"/>
    <row r="1364" s="52" customFormat="1" x14ac:dyDescent="0.2"/>
    <row r="1365" s="52" customFormat="1" x14ac:dyDescent="0.2"/>
    <row r="1366" s="52" customFormat="1" x14ac:dyDescent="0.2"/>
    <row r="1367" s="52" customFormat="1" x14ac:dyDescent="0.2"/>
    <row r="1368" s="52" customFormat="1" x14ac:dyDescent="0.2"/>
    <row r="1369" s="52" customFormat="1" x14ac:dyDescent="0.2"/>
    <row r="1370" s="52" customFormat="1" x14ac:dyDescent="0.2"/>
    <row r="1371" s="52" customFormat="1" x14ac:dyDescent="0.2"/>
    <row r="1372" s="52" customFormat="1" x14ac:dyDescent="0.2"/>
    <row r="1373" s="52" customFormat="1" x14ac:dyDescent="0.2"/>
    <row r="1374" s="52" customFormat="1" x14ac:dyDescent="0.2"/>
    <row r="1375" s="52" customFormat="1" x14ac:dyDescent="0.2"/>
    <row r="1376" s="52" customFormat="1" x14ac:dyDescent="0.2"/>
    <row r="1377" s="52" customFormat="1" x14ac:dyDescent="0.2"/>
    <row r="1378" s="52" customFormat="1" x14ac:dyDescent="0.2"/>
    <row r="1379" s="52" customFormat="1" x14ac:dyDescent="0.2"/>
    <row r="1380" s="52" customFormat="1" x14ac:dyDescent="0.2"/>
    <row r="1381" s="52" customFormat="1" x14ac:dyDescent="0.2"/>
    <row r="1382" s="52" customFormat="1" x14ac:dyDescent="0.2"/>
    <row r="1383" s="52" customFormat="1" x14ac:dyDescent="0.2"/>
    <row r="1384" s="52" customFormat="1" x14ac:dyDescent="0.2"/>
    <row r="1385" s="52" customFormat="1" x14ac:dyDescent="0.2"/>
    <row r="1386" s="52" customFormat="1" x14ac:dyDescent="0.2"/>
    <row r="1387" s="52" customFormat="1" x14ac:dyDescent="0.2"/>
    <row r="1388" s="52" customFormat="1" x14ac:dyDescent="0.2"/>
    <row r="1389" s="52" customFormat="1" x14ac:dyDescent="0.2"/>
    <row r="1390" s="52" customFormat="1" x14ac:dyDescent="0.2"/>
    <row r="1391" s="52" customFormat="1" x14ac:dyDescent="0.2"/>
    <row r="1392" s="52" customFormat="1" x14ac:dyDescent="0.2"/>
    <row r="1393" s="52" customFormat="1" x14ac:dyDescent="0.2"/>
    <row r="1394" s="52" customFormat="1" x14ac:dyDescent="0.2"/>
    <row r="1395" s="52" customFormat="1" x14ac:dyDescent="0.2"/>
    <row r="1396" s="52" customFormat="1" x14ac:dyDescent="0.2"/>
    <row r="1397" s="52" customFormat="1" x14ac:dyDescent="0.2"/>
    <row r="1398" s="52" customFormat="1" x14ac:dyDescent="0.2"/>
    <row r="1399" s="52" customFormat="1" x14ac:dyDescent="0.2"/>
    <row r="1400" s="52" customFormat="1" x14ac:dyDescent="0.2"/>
    <row r="1401" s="52" customFormat="1" x14ac:dyDescent="0.2"/>
    <row r="1402" s="52" customFormat="1" x14ac:dyDescent="0.2"/>
    <row r="1403" s="52" customFormat="1" x14ac:dyDescent="0.2"/>
    <row r="1404" s="52" customFormat="1" x14ac:dyDescent="0.2"/>
    <row r="1405" s="52" customFormat="1" x14ac:dyDescent="0.2"/>
    <row r="1406" s="52" customFormat="1" x14ac:dyDescent="0.2"/>
    <row r="1407" s="52" customFormat="1" x14ac:dyDescent="0.2"/>
    <row r="1408" s="52" customFormat="1" x14ac:dyDescent="0.2"/>
    <row r="1409" s="52" customFormat="1" x14ac:dyDescent="0.2"/>
    <row r="1410" s="52" customFormat="1" x14ac:dyDescent="0.2"/>
    <row r="1411" s="52" customFormat="1" x14ac:dyDescent="0.2"/>
    <row r="1412" s="52" customFormat="1" x14ac:dyDescent="0.2"/>
    <row r="1413" s="52" customFormat="1" x14ac:dyDescent="0.2"/>
    <row r="1414" s="52" customFormat="1" x14ac:dyDescent="0.2"/>
    <row r="1415" s="52" customFormat="1" x14ac:dyDescent="0.2"/>
    <row r="1416" s="52" customFormat="1" x14ac:dyDescent="0.2"/>
    <row r="1417" s="52" customFormat="1" x14ac:dyDescent="0.2"/>
    <row r="1418" s="52" customFormat="1" x14ac:dyDescent="0.2"/>
    <row r="1419" s="52" customFormat="1" x14ac:dyDescent="0.2"/>
    <row r="1420" s="52" customFormat="1" x14ac:dyDescent="0.2"/>
    <row r="1421" s="52" customFormat="1" x14ac:dyDescent="0.2"/>
    <row r="1422" s="52" customFormat="1" x14ac:dyDescent="0.2"/>
    <row r="1423" s="52" customFormat="1" x14ac:dyDescent="0.2"/>
    <row r="1424" s="52" customFormat="1" x14ac:dyDescent="0.2"/>
    <row r="1425" s="52" customFormat="1" x14ac:dyDescent="0.2"/>
    <row r="1426" s="52" customFormat="1" x14ac:dyDescent="0.2"/>
    <row r="1427" s="52" customFormat="1" x14ac:dyDescent="0.2"/>
    <row r="1428" s="52" customFormat="1" x14ac:dyDescent="0.2"/>
    <row r="1429" s="52" customFormat="1" x14ac:dyDescent="0.2"/>
    <row r="1430" s="52" customFormat="1" x14ac:dyDescent="0.2"/>
    <row r="1431" s="52" customFormat="1" x14ac:dyDescent="0.2"/>
    <row r="1432" s="52" customFormat="1" x14ac:dyDescent="0.2"/>
    <row r="1433" s="52" customFormat="1" x14ac:dyDescent="0.2"/>
    <row r="1434" s="52" customFormat="1" x14ac:dyDescent="0.2"/>
    <row r="1435" s="52" customFormat="1" x14ac:dyDescent="0.2"/>
    <row r="1436" s="52" customFormat="1" x14ac:dyDescent="0.2"/>
    <row r="1437" s="52" customFormat="1" x14ac:dyDescent="0.2"/>
    <row r="1438" s="52" customFormat="1" x14ac:dyDescent="0.2"/>
    <row r="1439" s="52" customFormat="1" x14ac:dyDescent="0.2"/>
    <row r="1440" s="52" customFormat="1" x14ac:dyDescent="0.2"/>
    <row r="1441" s="52" customFormat="1" x14ac:dyDescent="0.2"/>
    <row r="1442" s="52" customFormat="1" x14ac:dyDescent="0.2"/>
    <row r="1443" s="52" customFormat="1" x14ac:dyDescent="0.2"/>
    <row r="1444" s="52" customFormat="1" x14ac:dyDescent="0.2"/>
    <row r="1445" s="52" customFormat="1" x14ac:dyDescent="0.2"/>
    <row r="1446" s="52" customFormat="1" x14ac:dyDescent="0.2"/>
    <row r="1447" s="52" customFormat="1" x14ac:dyDescent="0.2"/>
    <row r="1448" s="52" customFormat="1" x14ac:dyDescent="0.2"/>
    <row r="1449" s="52" customFormat="1" x14ac:dyDescent="0.2"/>
    <row r="1450" s="52" customFormat="1" x14ac:dyDescent="0.2"/>
    <row r="1451" s="52" customFormat="1" x14ac:dyDescent="0.2"/>
    <row r="1452" s="52" customFormat="1" x14ac:dyDescent="0.2"/>
    <row r="1453" s="52" customFormat="1" x14ac:dyDescent="0.2"/>
    <row r="1454" s="52" customFormat="1" x14ac:dyDescent="0.2"/>
    <row r="1455" s="52" customFormat="1" x14ac:dyDescent="0.2"/>
    <row r="1456" s="52" customFormat="1" x14ac:dyDescent="0.2"/>
    <row r="1457" s="52" customFormat="1" x14ac:dyDescent="0.2"/>
    <row r="1458" s="52" customFormat="1" x14ac:dyDescent="0.2"/>
    <row r="1459" s="52" customFormat="1" x14ac:dyDescent="0.2"/>
    <row r="1460" s="52" customFormat="1" x14ac:dyDescent="0.2"/>
    <row r="1461" s="52" customFormat="1" x14ac:dyDescent="0.2"/>
    <row r="1462" s="52" customFormat="1" x14ac:dyDescent="0.2"/>
    <row r="1463" s="52" customFormat="1" x14ac:dyDescent="0.2"/>
    <row r="1464" s="52" customFormat="1" x14ac:dyDescent="0.2"/>
    <row r="1465" s="52" customFormat="1" x14ac:dyDescent="0.2"/>
    <row r="1466" s="52" customFormat="1" x14ac:dyDescent="0.2"/>
    <row r="1467" s="52" customFormat="1" x14ac:dyDescent="0.2"/>
    <row r="1468" s="52" customFormat="1" x14ac:dyDescent="0.2"/>
    <row r="1469" s="52" customFormat="1" x14ac:dyDescent="0.2"/>
    <row r="1470" s="52" customFormat="1" x14ac:dyDescent="0.2"/>
    <row r="1471" s="52" customFormat="1" x14ac:dyDescent="0.2"/>
    <row r="1472" s="52" customFormat="1" x14ac:dyDescent="0.2"/>
    <row r="1473" s="52" customFormat="1" x14ac:dyDescent="0.2"/>
    <row r="1474" s="52" customFormat="1" x14ac:dyDescent="0.2"/>
    <row r="1475" s="52" customFormat="1" x14ac:dyDescent="0.2"/>
    <row r="1476" s="52" customFormat="1" x14ac:dyDescent="0.2"/>
    <row r="1477" s="52" customFormat="1" x14ac:dyDescent="0.2"/>
    <row r="1478" s="52" customFormat="1" x14ac:dyDescent="0.2"/>
    <row r="1479" s="52" customFormat="1" x14ac:dyDescent="0.2"/>
    <row r="1480" s="52" customFormat="1" x14ac:dyDescent="0.2"/>
    <row r="1481" s="52" customFormat="1" x14ac:dyDescent="0.2"/>
    <row r="1482" s="52" customFormat="1" x14ac:dyDescent="0.2"/>
    <row r="1483" s="52" customFormat="1" x14ac:dyDescent="0.2"/>
    <row r="1484" s="52" customFormat="1" x14ac:dyDescent="0.2"/>
    <row r="1485" s="52" customFormat="1" x14ac:dyDescent="0.2"/>
    <row r="1486" s="52" customFormat="1" x14ac:dyDescent="0.2"/>
    <row r="1487" s="52" customFormat="1" x14ac:dyDescent="0.2"/>
    <row r="1488" s="52" customFormat="1" x14ac:dyDescent="0.2"/>
    <row r="1489" s="52" customFormat="1" x14ac:dyDescent="0.2"/>
    <row r="1490" s="52" customFormat="1" x14ac:dyDescent="0.2"/>
    <row r="1491" s="52" customFormat="1" x14ac:dyDescent="0.2"/>
    <row r="1492" s="52" customFormat="1" x14ac:dyDescent="0.2"/>
    <row r="1493" s="52" customFormat="1" x14ac:dyDescent="0.2"/>
    <row r="1494" s="52" customFormat="1" x14ac:dyDescent="0.2"/>
    <row r="1495" s="52" customFormat="1" x14ac:dyDescent="0.2"/>
    <row r="1496" s="52" customFormat="1" x14ac:dyDescent="0.2"/>
    <row r="1497" s="52" customFormat="1" x14ac:dyDescent="0.2"/>
    <row r="1498" s="52" customFormat="1" x14ac:dyDescent="0.2"/>
    <row r="1499" s="52" customFormat="1" x14ac:dyDescent="0.2"/>
    <row r="1500" s="52" customFormat="1" x14ac:dyDescent="0.2"/>
    <row r="1501" s="52" customFormat="1" x14ac:dyDescent="0.2"/>
    <row r="1502" s="52" customFormat="1" x14ac:dyDescent="0.2"/>
    <row r="1503" s="52" customFormat="1" x14ac:dyDescent="0.2"/>
    <row r="1504" s="52" customFormat="1" x14ac:dyDescent="0.2"/>
    <row r="1505" s="52" customFormat="1" x14ac:dyDescent="0.2"/>
    <row r="1506" s="52" customFormat="1" x14ac:dyDescent="0.2"/>
    <row r="1507" s="52" customFormat="1" x14ac:dyDescent="0.2"/>
    <row r="1508" s="52" customFormat="1" x14ac:dyDescent="0.2"/>
    <row r="1509" s="52" customFormat="1" x14ac:dyDescent="0.2"/>
    <row r="1510" s="52" customFormat="1" x14ac:dyDescent="0.2"/>
    <row r="1511" s="52" customFormat="1" x14ac:dyDescent="0.2"/>
    <row r="1512" s="52" customFormat="1" x14ac:dyDescent="0.2"/>
    <row r="1513" s="52" customFormat="1" x14ac:dyDescent="0.2"/>
    <row r="1514" s="52" customFormat="1" x14ac:dyDescent="0.2"/>
    <row r="1515" s="52" customFormat="1" x14ac:dyDescent="0.2"/>
    <row r="1516" s="52" customFormat="1" x14ac:dyDescent="0.2"/>
    <row r="1517" s="52" customFormat="1" x14ac:dyDescent="0.2"/>
    <row r="1518" s="52" customFormat="1" x14ac:dyDescent="0.2"/>
    <row r="1519" s="52" customFormat="1" x14ac:dyDescent="0.2"/>
    <row r="1520" s="52" customFormat="1" x14ac:dyDescent="0.2"/>
    <row r="1521" s="52" customFormat="1" x14ac:dyDescent="0.2"/>
    <row r="1522" s="52" customFormat="1" x14ac:dyDescent="0.2"/>
    <row r="1523" s="52" customFormat="1" x14ac:dyDescent="0.2"/>
    <row r="1524" s="52" customFormat="1" x14ac:dyDescent="0.2"/>
    <row r="1525" s="52" customFormat="1" x14ac:dyDescent="0.2"/>
    <row r="1526" s="52" customFormat="1" x14ac:dyDescent="0.2"/>
    <row r="1527" s="52" customFormat="1" x14ac:dyDescent="0.2"/>
    <row r="1528" s="52" customFormat="1" x14ac:dyDescent="0.2"/>
    <row r="1529" s="52" customFormat="1" x14ac:dyDescent="0.2"/>
    <row r="1530" s="52" customFormat="1" x14ac:dyDescent="0.2"/>
    <row r="1531" s="52" customFormat="1" x14ac:dyDescent="0.2"/>
    <row r="1532" s="52" customFormat="1" x14ac:dyDescent="0.2"/>
    <row r="1533" s="52" customFormat="1" x14ac:dyDescent="0.2"/>
    <row r="1534" s="52" customFormat="1" x14ac:dyDescent="0.2"/>
    <row r="1535" s="52" customFormat="1" x14ac:dyDescent="0.2"/>
    <row r="1536" s="52" customFormat="1" x14ac:dyDescent="0.2"/>
    <row r="1537" s="52" customFormat="1" x14ac:dyDescent="0.2"/>
    <row r="1538" s="52" customFormat="1" x14ac:dyDescent="0.2"/>
    <row r="1539" s="52" customFormat="1" x14ac:dyDescent="0.2"/>
    <row r="1540" s="52" customFormat="1" x14ac:dyDescent="0.2"/>
    <row r="1541" s="52" customFormat="1" x14ac:dyDescent="0.2"/>
    <row r="1542" s="52" customFormat="1" x14ac:dyDescent="0.2"/>
    <row r="1543" s="52" customFormat="1" x14ac:dyDescent="0.2"/>
    <row r="1544" s="52" customFormat="1" x14ac:dyDescent="0.2"/>
    <row r="1545" s="52" customFormat="1" x14ac:dyDescent="0.2"/>
    <row r="1546" s="52" customFormat="1" x14ac:dyDescent="0.2"/>
    <row r="1547" s="52" customFormat="1" x14ac:dyDescent="0.2"/>
    <row r="1548" s="52" customFormat="1" x14ac:dyDescent="0.2"/>
    <row r="1549" s="52" customFormat="1" x14ac:dyDescent="0.2"/>
    <row r="1550" s="52" customFormat="1" x14ac:dyDescent="0.2"/>
    <row r="1551" s="52" customFormat="1" x14ac:dyDescent="0.2"/>
    <row r="1552" s="52" customFormat="1" x14ac:dyDescent="0.2"/>
    <row r="1553" s="52" customFormat="1" x14ac:dyDescent="0.2"/>
    <row r="1554" s="52" customFormat="1" x14ac:dyDescent="0.2"/>
    <row r="1555" s="52" customFormat="1" x14ac:dyDescent="0.2"/>
    <row r="1556" s="52" customFormat="1" x14ac:dyDescent="0.2"/>
    <row r="1557" s="52" customFormat="1" x14ac:dyDescent="0.2"/>
    <row r="1558" s="52" customFormat="1" x14ac:dyDescent="0.2"/>
    <row r="1559" s="52" customFormat="1" x14ac:dyDescent="0.2"/>
    <row r="1560" s="52" customFormat="1" x14ac:dyDescent="0.2"/>
    <row r="1561" s="52" customFormat="1" x14ac:dyDescent="0.2"/>
    <row r="1562" s="52" customFormat="1" x14ac:dyDescent="0.2"/>
    <row r="1563" s="52" customFormat="1" x14ac:dyDescent="0.2"/>
    <row r="1564" s="52" customFormat="1" x14ac:dyDescent="0.2"/>
    <row r="1565" s="52" customFormat="1" x14ac:dyDescent="0.2"/>
    <row r="1566" s="52" customFormat="1" x14ac:dyDescent="0.2"/>
    <row r="1567" s="52" customFormat="1" x14ac:dyDescent="0.2"/>
    <row r="1568" s="52" customFormat="1" x14ac:dyDescent="0.2"/>
    <row r="1569" s="52" customFormat="1" x14ac:dyDescent="0.2"/>
    <row r="1570" s="52" customFormat="1" x14ac:dyDescent="0.2"/>
    <row r="1571" s="52" customFormat="1" x14ac:dyDescent="0.2"/>
    <row r="1572" s="52" customFormat="1" x14ac:dyDescent="0.2"/>
    <row r="1573" s="52" customFormat="1" x14ac:dyDescent="0.2"/>
    <row r="1574" s="52" customFormat="1" x14ac:dyDescent="0.2"/>
    <row r="1575" s="52" customFormat="1" x14ac:dyDescent="0.2"/>
    <row r="1576" s="52" customFormat="1" x14ac:dyDescent="0.2"/>
    <row r="1577" s="52" customFormat="1" x14ac:dyDescent="0.2"/>
    <row r="1578" s="52" customFormat="1" x14ac:dyDescent="0.2"/>
    <row r="1579" s="52" customFormat="1" x14ac:dyDescent="0.2"/>
    <row r="1580" s="52" customFormat="1" x14ac:dyDescent="0.2"/>
    <row r="1581" s="52" customFormat="1" x14ac:dyDescent="0.2"/>
    <row r="1582" s="52" customFormat="1" x14ac:dyDescent="0.2"/>
    <row r="1583" s="52" customFormat="1" x14ac:dyDescent="0.2"/>
    <row r="1584" s="52" customFormat="1" x14ac:dyDescent="0.2"/>
    <row r="1585" s="52" customFormat="1" x14ac:dyDescent="0.2"/>
    <row r="1586" s="52" customFormat="1" x14ac:dyDescent="0.2"/>
    <row r="1587" s="52" customFormat="1" x14ac:dyDescent="0.2"/>
    <row r="1588" s="52" customFormat="1" x14ac:dyDescent="0.2"/>
    <row r="1589" s="52" customFormat="1" x14ac:dyDescent="0.2"/>
    <row r="1590" s="52" customFormat="1" x14ac:dyDescent="0.2"/>
    <row r="1591" s="52" customFormat="1" x14ac:dyDescent="0.2"/>
    <row r="1592" s="52" customFormat="1" x14ac:dyDescent="0.2"/>
    <row r="1593" s="52" customFormat="1" x14ac:dyDescent="0.2"/>
    <row r="1594" s="52" customFormat="1" x14ac:dyDescent="0.2"/>
    <row r="1595" s="52" customFormat="1" x14ac:dyDescent="0.2"/>
    <row r="1596" s="52" customFormat="1" x14ac:dyDescent="0.2"/>
    <row r="1597" s="52" customFormat="1" x14ac:dyDescent="0.2"/>
    <row r="1598" s="52" customFormat="1" x14ac:dyDescent="0.2"/>
    <row r="1599" s="52" customFormat="1" x14ac:dyDescent="0.2"/>
    <row r="1600" s="52" customFormat="1" x14ac:dyDescent="0.2"/>
    <row r="1601" s="52" customFormat="1" x14ac:dyDescent="0.2"/>
    <row r="1602" s="52" customFormat="1" x14ac:dyDescent="0.2"/>
    <row r="1603" s="52" customFormat="1" x14ac:dyDescent="0.2"/>
    <row r="1604" s="52" customFormat="1" x14ac:dyDescent="0.2"/>
    <row r="1605" s="52" customFormat="1" x14ac:dyDescent="0.2"/>
    <row r="1606" s="52" customFormat="1" x14ac:dyDescent="0.2"/>
    <row r="1607" s="52" customFormat="1" x14ac:dyDescent="0.2"/>
    <row r="1608" s="52" customFormat="1" x14ac:dyDescent="0.2"/>
    <row r="1609" s="52" customFormat="1" x14ac:dyDescent="0.2"/>
    <row r="1610" s="52" customFormat="1" x14ac:dyDescent="0.2"/>
    <row r="1611" s="52" customFormat="1" x14ac:dyDescent="0.2"/>
    <row r="1612" s="52" customFormat="1" x14ac:dyDescent="0.2"/>
    <row r="1613" s="52" customFormat="1" x14ac:dyDescent="0.2"/>
    <row r="1614" s="52" customFormat="1" x14ac:dyDescent="0.2"/>
    <row r="1615" s="52" customFormat="1" x14ac:dyDescent="0.2"/>
    <row r="1616" s="52" customFormat="1" x14ac:dyDescent="0.2"/>
    <row r="1617" s="52" customFormat="1" x14ac:dyDescent="0.2"/>
    <row r="1618" s="52" customFormat="1" x14ac:dyDescent="0.2"/>
    <row r="1619" s="52" customFormat="1" x14ac:dyDescent="0.2"/>
    <row r="1620" s="52" customFormat="1" x14ac:dyDescent="0.2"/>
    <row r="1621" s="52" customFormat="1" x14ac:dyDescent="0.2"/>
    <row r="1622" s="52" customFormat="1" x14ac:dyDescent="0.2"/>
    <row r="1623" s="52" customFormat="1" x14ac:dyDescent="0.2"/>
    <row r="1624" s="52" customFormat="1" x14ac:dyDescent="0.2"/>
    <row r="1625" s="52" customFormat="1" x14ac:dyDescent="0.2"/>
    <row r="1626" s="52" customFormat="1" x14ac:dyDescent="0.2"/>
    <row r="1627" s="52" customFormat="1" x14ac:dyDescent="0.2"/>
    <row r="1628" s="52" customFormat="1" x14ac:dyDescent="0.2"/>
    <row r="1629" s="52" customFormat="1" x14ac:dyDescent="0.2"/>
    <row r="1630" s="52" customFormat="1" x14ac:dyDescent="0.2"/>
    <row r="1631" s="52" customFormat="1" x14ac:dyDescent="0.2"/>
    <row r="1632" s="52" customFormat="1" x14ac:dyDescent="0.2"/>
    <row r="1633" s="52" customFormat="1" x14ac:dyDescent="0.2"/>
    <row r="1634" s="52" customFormat="1" x14ac:dyDescent="0.2"/>
    <row r="1635" s="52" customFormat="1" x14ac:dyDescent="0.2"/>
    <row r="1636" s="52" customFormat="1" x14ac:dyDescent="0.2"/>
    <row r="1637" s="52" customFormat="1" x14ac:dyDescent="0.2"/>
    <row r="1638" s="52" customFormat="1" x14ac:dyDescent="0.2"/>
    <row r="1639" s="52" customFormat="1" x14ac:dyDescent="0.2"/>
    <row r="1640" s="52" customFormat="1" x14ac:dyDescent="0.2"/>
    <row r="1641" s="52" customFormat="1" x14ac:dyDescent="0.2"/>
    <row r="1642" s="52" customFormat="1" x14ac:dyDescent="0.2"/>
    <row r="1643" s="52" customFormat="1" x14ac:dyDescent="0.2"/>
    <row r="1644" s="52" customFormat="1" x14ac:dyDescent="0.2"/>
    <row r="1645" s="52" customFormat="1" x14ac:dyDescent="0.2"/>
    <row r="1646" s="52" customFormat="1" x14ac:dyDescent="0.2"/>
    <row r="1647" s="52" customFormat="1" x14ac:dyDescent="0.2"/>
    <row r="1648" s="52" customFormat="1" x14ac:dyDescent="0.2"/>
    <row r="1649" s="52" customFormat="1" x14ac:dyDescent="0.2"/>
    <row r="1650" s="52" customFormat="1" x14ac:dyDescent="0.2"/>
    <row r="1651" s="52" customFormat="1" x14ac:dyDescent="0.2"/>
    <row r="1652" s="52" customFormat="1" x14ac:dyDescent="0.2"/>
    <row r="1653" s="52" customFormat="1" x14ac:dyDescent="0.2"/>
    <row r="1654" s="52" customFormat="1" x14ac:dyDescent="0.2"/>
    <row r="1655" s="52" customFormat="1" x14ac:dyDescent="0.2"/>
    <row r="1656" s="52" customFormat="1" x14ac:dyDescent="0.2"/>
    <row r="1657" s="52" customFormat="1" x14ac:dyDescent="0.2"/>
    <row r="1658" s="52" customFormat="1" x14ac:dyDescent="0.2"/>
    <row r="1659" s="52" customFormat="1" x14ac:dyDescent="0.2"/>
    <row r="1660" s="52" customFormat="1" x14ac:dyDescent="0.2"/>
    <row r="1661" s="52" customFormat="1" x14ac:dyDescent="0.2"/>
    <row r="1662" s="52" customFormat="1" x14ac:dyDescent="0.2"/>
    <row r="1663" s="52" customFormat="1" x14ac:dyDescent="0.2"/>
    <row r="1664" s="52" customFormat="1" x14ac:dyDescent="0.2"/>
    <row r="1665" s="52" customFormat="1" x14ac:dyDescent="0.2"/>
    <row r="1666" s="52" customFormat="1" x14ac:dyDescent="0.2"/>
    <row r="1667" s="52" customFormat="1" x14ac:dyDescent="0.2"/>
    <row r="1668" s="52" customFormat="1" x14ac:dyDescent="0.2"/>
    <row r="1669" s="52" customFormat="1" x14ac:dyDescent="0.2"/>
    <row r="1670" s="52" customFormat="1" x14ac:dyDescent="0.2"/>
    <row r="1671" s="52" customFormat="1" x14ac:dyDescent="0.2"/>
    <row r="1672" s="52" customFormat="1" x14ac:dyDescent="0.2"/>
    <row r="1673" s="52" customFormat="1" x14ac:dyDescent="0.2"/>
    <row r="1674" s="52" customFormat="1" x14ac:dyDescent="0.2"/>
    <row r="1675" s="52" customFormat="1" x14ac:dyDescent="0.2"/>
    <row r="1676" s="52" customFormat="1" x14ac:dyDescent="0.2"/>
    <row r="1677" s="52" customFormat="1" x14ac:dyDescent="0.2"/>
    <row r="1678" s="52" customFormat="1" x14ac:dyDescent="0.2"/>
    <row r="1679" s="52" customFormat="1" x14ac:dyDescent="0.2"/>
    <row r="1680" s="52" customFormat="1" x14ac:dyDescent="0.2"/>
    <row r="1681" s="52" customFormat="1" x14ac:dyDescent="0.2"/>
    <row r="1682" s="52" customFormat="1" x14ac:dyDescent="0.2"/>
    <row r="1683" s="52" customFormat="1" x14ac:dyDescent="0.2"/>
    <row r="1684" s="52" customFormat="1" x14ac:dyDescent="0.2"/>
    <row r="1685" s="52" customFormat="1" x14ac:dyDescent="0.2"/>
    <row r="1686" s="52" customFormat="1" x14ac:dyDescent="0.2"/>
    <row r="1687" s="52" customFormat="1" x14ac:dyDescent="0.2"/>
    <row r="1688" s="52" customFormat="1" x14ac:dyDescent="0.2"/>
    <row r="1689" s="52" customFormat="1" x14ac:dyDescent="0.2"/>
    <row r="1690" s="52" customFormat="1" x14ac:dyDescent="0.2"/>
    <row r="1691" s="52" customFormat="1" x14ac:dyDescent="0.2"/>
    <row r="1692" s="52" customFormat="1" x14ac:dyDescent="0.2"/>
    <row r="1693" s="52" customFormat="1" x14ac:dyDescent="0.2"/>
    <row r="1694" s="52" customFormat="1" x14ac:dyDescent="0.2"/>
    <row r="1695" s="52" customFormat="1" x14ac:dyDescent="0.2"/>
    <row r="1696" s="52" customFormat="1" x14ac:dyDescent="0.2"/>
    <row r="1697" s="52" customFormat="1" x14ac:dyDescent="0.2"/>
    <row r="1698" s="52" customFormat="1" x14ac:dyDescent="0.2"/>
    <row r="1699" s="52" customFormat="1" x14ac:dyDescent="0.2"/>
    <row r="1700" s="52" customFormat="1" x14ac:dyDescent="0.2"/>
    <row r="1701" s="52" customFormat="1" x14ac:dyDescent="0.2"/>
    <row r="1702" s="52" customFormat="1" x14ac:dyDescent="0.2"/>
    <row r="1703" s="52" customFormat="1" x14ac:dyDescent="0.2"/>
    <row r="1704" s="52" customFormat="1" x14ac:dyDescent="0.2"/>
    <row r="1705" s="52" customFormat="1" x14ac:dyDescent="0.2"/>
    <row r="1706" s="52" customFormat="1" x14ac:dyDescent="0.2"/>
    <row r="1707" s="52" customFormat="1" x14ac:dyDescent="0.2"/>
    <row r="1708" s="52" customFormat="1" x14ac:dyDescent="0.2"/>
    <row r="1709" s="52" customFormat="1" x14ac:dyDescent="0.2"/>
    <row r="1710" s="52" customFormat="1" x14ac:dyDescent="0.2"/>
    <row r="1711" s="52" customFormat="1" x14ac:dyDescent="0.2"/>
    <row r="1712" s="52" customFormat="1" x14ac:dyDescent="0.2"/>
    <row r="1713" s="52" customFormat="1" x14ac:dyDescent="0.2"/>
    <row r="1714" s="52" customFormat="1" x14ac:dyDescent="0.2"/>
    <row r="1715" s="52" customFormat="1" x14ac:dyDescent="0.2"/>
    <row r="1716" s="52" customFormat="1" x14ac:dyDescent="0.2"/>
    <row r="1717" s="52" customFormat="1" x14ac:dyDescent="0.2"/>
    <row r="1718" s="52" customFormat="1" x14ac:dyDescent="0.2"/>
    <row r="1719" s="52" customFormat="1" x14ac:dyDescent="0.2"/>
    <row r="1720" s="52" customFormat="1" x14ac:dyDescent="0.2"/>
    <row r="1721" s="52" customFormat="1" x14ac:dyDescent="0.2"/>
    <row r="1722" s="52" customFormat="1" x14ac:dyDescent="0.2"/>
    <row r="1723" s="52" customFormat="1" x14ac:dyDescent="0.2"/>
    <row r="1724" s="52" customFormat="1" x14ac:dyDescent="0.2"/>
    <row r="1725" s="52" customFormat="1" x14ac:dyDescent="0.2"/>
    <row r="1726" s="52" customFormat="1" x14ac:dyDescent="0.2"/>
    <row r="1727" s="52" customFormat="1" x14ac:dyDescent="0.2"/>
    <row r="1728" s="52" customFormat="1" x14ac:dyDescent="0.2"/>
    <row r="1729" s="52" customFormat="1" x14ac:dyDescent="0.2"/>
    <row r="1730" s="52" customFormat="1" x14ac:dyDescent="0.2"/>
    <row r="1731" s="52" customFormat="1" x14ac:dyDescent="0.2"/>
    <row r="1732" s="52" customFormat="1" x14ac:dyDescent="0.2"/>
    <row r="1733" s="52" customFormat="1" x14ac:dyDescent="0.2"/>
    <row r="1734" s="52" customFormat="1" x14ac:dyDescent="0.2"/>
    <row r="1735" s="52" customFormat="1" x14ac:dyDescent="0.2"/>
    <row r="1736" s="52" customFormat="1" x14ac:dyDescent="0.2"/>
    <row r="1737" s="52" customFormat="1" x14ac:dyDescent="0.2"/>
    <row r="1738" s="52" customFormat="1" x14ac:dyDescent="0.2"/>
    <row r="1739" s="52" customFormat="1" x14ac:dyDescent="0.2"/>
    <row r="1740" s="52" customFormat="1" x14ac:dyDescent="0.2"/>
    <row r="1741" s="52" customFormat="1" x14ac:dyDescent="0.2"/>
    <row r="1742" s="52" customFormat="1" x14ac:dyDescent="0.2"/>
    <row r="1743" s="52" customFormat="1" x14ac:dyDescent="0.2"/>
    <row r="1744" s="52" customFormat="1" x14ac:dyDescent="0.2"/>
    <row r="1745" s="52" customFormat="1" x14ac:dyDescent="0.2"/>
    <row r="1746" s="52" customFormat="1" x14ac:dyDescent="0.2"/>
    <row r="1747" s="52" customFormat="1" x14ac:dyDescent="0.2"/>
    <row r="1748" s="52" customFormat="1" x14ac:dyDescent="0.2"/>
    <row r="1749" s="52" customFormat="1" x14ac:dyDescent="0.2"/>
    <row r="1750" s="52" customFormat="1" x14ac:dyDescent="0.2"/>
    <row r="1751" s="52" customFormat="1" x14ac:dyDescent="0.2"/>
    <row r="1752" s="52" customFormat="1" x14ac:dyDescent="0.2"/>
    <row r="1753" s="52" customFormat="1" x14ac:dyDescent="0.2"/>
    <row r="1754" s="52" customFormat="1" x14ac:dyDescent="0.2"/>
    <row r="1755" s="52" customFormat="1" x14ac:dyDescent="0.2"/>
    <row r="1756" s="52" customFormat="1" x14ac:dyDescent="0.2"/>
    <row r="1757" s="52" customFormat="1" x14ac:dyDescent="0.2"/>
    <row r="1758" s="52" customFormat="1" x14ac:dyDescent="0.2"/>
    <row r="1759" s="52" customFormat="1" x14ac:dyDescent="0.2"/>
    <row r="1760" s="52" customFormat="1" x14ac:dyDescent="0.2"/>
    <row r="1761" s="52" customFormat="1" x14ac:dyDescent="0.2"/>
    <row r="1762" s="52" customFormat="1" x14ac:dyDescent="0.2"/>
    <row r="1763" s="52" customFormat="1" x14ac:dyDescent="0.2"/>
    <row r="1764" s="52" customFormat="1" x14ac:dyDescent="0.2"/>
    <row r="1765" s="52" customFormat="1" x14ac:dyDescent="0.2"/>
    <row r="1766" s="52" customFormat="1" x14ac:dyDescent="0.2"/>
    <row r="1767" s="52" customFormat="1" x14ac:dyDescent="0.2"/>
    <row r="1768" s="52" customFormat="1" x14ac:dyDescent="0.2"/>
    <row r="1769" s="52" customFormat="1" x14ac:dyDescent="0.2"/>
    <row r="1770" s="52" customFormat="1" x14ac:dyDescent="0.2"/>
    <row r="1771" s="52" customFormat="1" x14ac:dyDescent="0.2"/>
    <row r="1772" s="52" customFormat="1" x14ac:dyDescent="0.2"/>
    <row r="1773" s="52" customFormat="1" x14ac:dyDescent="0.2"/>
    <row r="1774" s="52" customFormat="1" x14ac:dyDescent="0.2"/>
    <row r="1775" s="52" customFormat="1" x14ac:dyDescent="0.2"/>
    <row r="1776" s="52" customFormat="1" x14ac:dyDescent="0.2"/>
    <row r="1777" s="52" customFormat="1" x14ac:dyDescent="0.2"/>
    <row r="1778" s="52" customFormat="1" x14ac:dyDescent="0.2"/>
    <row r="1779" s="52" customFormat="1" x14ac:dyDescent="0.2"/>
    <row r="1780" s="52" customFormat="1" x14ac:dyDescent="0.2"/>
    <row r="1781" s="52" customFormat="1" x14ac:dyDescent="0.2"/>
    <row r="1782" s="52" customFormat="1" x14ac:dyDescent="0.2"/>
    <row r="1783" s="52" customFormat="1" x14ac:dyDescent="0.2"/>
    <row r="1784" s="52" customFormat="1" x14ac:dyDescent="0.2"/>
    <row r="1785" s="52" customFormat="1" x14ac:dyDescent="0.2"/>
    <row r="1786" s="52" customFormat="1" x14ac:dyDescent="0.2"/>
    <row r="1787" s="52" customFormat="1" x14ac:dyDescent="0.2"/>
    <row r="1788" s="52" customFormat="1" x14ac:dyDescent="0.2"/>
    <row r="1789" s="52" customFormat="1" x14ac:dyDescent="0.2"/>
    <row r="1790" s="52" customFormat="1" x14ac:dyDescent="0.2"/>
    <row r="1791" s="52" customFormat="1" x14ac:dyDescent="0.2"/>
    <row r="1792" s="52" customFormat="1" x14ac:dyDescent="0.2"/>
    <row r="1793" s="52" customFormat="1" x14ac:dyDescent="0.2"/>
    <row r="1794" s="52" customFormat="1" x14ac:dyDescent="0.2"/>
    <row r="1795" s="52" customFormat="1" x14ac:dyDescent="0.2"/>
    <row r="1796" s="52" customFormat="1" x14ac:dyDescent="0.2"/>
    <row r="1797" s="52" customFormat="1" x14ac:dyDescent="0.2"/>
    <row r="1798" s="52" customFormat="1" x14ac:dyDescent="0.2"/>
    <row r="1799" s="52" customFormat="1" x14ac:dyDescent="0.2"/>
    <row r="1800" s="52" customFormat="1" x14ac:dyDescent="0.2"/>
    <row r="1801" s="52" customFormat="1" x14ac:dyDescent="0.2"/>
    <row r="1802" s="52" customFormat="1" x14ac:dyDescent="0.2"/>
    <row r="1803" s="52" customFormat="1" x14ac:dyDescent="0.2"/>
    <row r="1804" s="52" customFormat="1" x14ac:dyDescent="0.2"/>
    <row r="1805" s="52" customFormat="1" x14ac:dyDescent="0.2"/>
    <row r="1806" s="52" customFormat="1" x14ac:dyDescent="0.2"/>
    <row r="1807" s="52" customFormat="1" x14ac:dyDescent="0.2"/>
    <row r="1808" s="52" customFormat="1" x14ac:dyDescent="0.2"/>
    <row r="1809" s="52" customFormat="1" x14ac:dyDescent="0.2"/>
    <row r="1810" s="52" customFormat="1" x14ac:dyDescent="0.2"/>
    <row r="1811" s="52" customFormat="1" x14ac:dyDescent="0.2"/>
    <row r="1812" s="52" customFormat="1" x14ac:dyDescent="0.2"/>
    <row r="1813" s="52" customFormat="1" x14ac:dyDescent="0.2"/>
    <row r="1814" s="52" customFormat="1" x14ac:dyDescent="0.2"/>
    <row r="1815" s="52" customFormat="1" x14ac:dyDescent="0.2"/>
    <row r="1816" s="52" customFormat="1" x14ac:dyDescent="0.2"/>
    <row r="1817" s="52" customFormat="1" x14ac:dyDescent="0.2"/>
    <row r="1818" s="52" customFormat="1" x14ac:dyDescent="0.2"/>
    <row r="1819" s="52" customFormat="1" x14ac:dyDescent="0.2"/>
    <row r="1820" s="52" customFormat="1" x14ac:dyDescent="0.2"/>
    <row r="1821" s="52" customFormat="1" x14ac:dyDescent="0.2"/>
    <row r="1822" s="52" customFormat="1" x14ac:dyDescent="0.2"/>
    <row r="1823" s="52" customFormat="1" x14ac:dyDescent="0.2"/>
    <row r="1824" s="52" customFormat="1" x14ac:dyDescent="0.2"/>
    <row r="1825" s="52" customFormat="1" x14ac:dyDescent="0.2"/>
    <row r="1826" s="52" customFormat="1" x14ac:dyDescent="0.2"/>
    <row r="1827" s="52" customFormat="1" x14ac:dyDescent="0.2"/>
    <row r="1828" s="52" customFormat="1" x14ac:dyDescent="0.2"/>
    <row r="1829" s="52" customFormat="1" x14ac:dyDescent="0.2"/>
    <row r="1830" s="52" customFormat="1" x14ac:dyDescent="0.2"/>
    <row r="1831" s="52" customFormat="1" x14ac:dyDescent="0.2"/>
    <row r="1832" s="52" customFormat="1" x14ac:dyDescent="0.2"/>
    <row r="1833" s="52" customFormat="1" x14ac:dyDescent="0.2"/>
    <row r="1834" s="52" customFormat="1" x14ac:dyDescent="0.2"/>
    <row r="1835" s="52" customFormat="1" x14ac:dyDescent="0.2"/>
    <row r="1836" s="52" customFormat="1" x14ac:dyDescent="0.2"/>
    <row r="1837" s="52" customFormat="1" x14ac:dyDescent="0.2"/>
    <row r="1838" s="52" customFormat="1" x14ac:dyDescent="0.2"/>
    <row r="1839" s="52" customFormat="1" x14ac:dyDescent="0.2"/>
    <row r="1840" s="52" customFormat="1" x14ac:dyDescent="0.2"/>
    <row r="1841" s="52" customFormat="1" x14ac:dyDescent="0.2"/>
    <row r="1842" s="52" customFormat="1" x14ac:dyDescent="0.2"/>
    <row r="1843" s="52" customFormat="1" x14ac:dyDescent="0.2"/>
    <row r="1844" s="52" customFormat="1" x14ac:dyDescent="0.2"/>
    <row r="1845" s="52" customFormat="1" x14ac:dyDescent="0.2"/>
    <row r="1846" s="52" customFormat="1" x14ac:dyDescent="0.2"/>
    <row r="1847" s="52" customFormat="1" x14ac:dyDescent="0.2"/>
    <row r="1848" s="52" customFormat="1" x14ac:dyDescent="0.2"/>
    <row r="1849" s="52" customFormat="1" x14ac:dyDescent="0.2"/>
    <row r="1850" s="52" customFormat="1" x14ac:dyDescent="0.2"/>
    <row r="1851" s="52" customFormat="1" x14ac:dyDescent="0.2"/>
    <row r="1852" s="52" customFormat="1" x14ac:dyDescent="0.2"/>
    <row r="1853" s="52" customFormat="1" x14ac:dyDescent="0.2"/>
    <row r="1854" s="52" customFormat="1" x14ac:dyDescent="0.2"/>
    <row r="1855" s="52" customFormat="1" x14ac:dyDescent="0.2"/>
    <row r="1856" s="52" customFormat="1" x14ac:dyDescent="0.2"/>
    <row r="1857" s="52" customFormat="1" x14ac:dyDescent="0.2"/>
    <row r="1858" s="52" customFormat="1" x14ac:dyDescent="0.2"/>
    <row r="1859" s="52" customFormat="1" x14ac:dyDescent="0.2"/>
    <row r="1860" s="52" customFormat="1" x14ac:dyDescent="0.2"/>
    <row r="1861" s="52" customFormat="1" x14ac:dyDescent="0.2"/>
    <row r="1862" s="52" customFormat="1" x14ac:dyDescent="0.2"/>
    <row r="1863" s="52" customFormat="1" x14ac:dyDescent="0.2"/>
    <row r="1864" s="52" customFormat="1" x14ac:dyDescent="0.2"/>
    <row r="1865" s="52" customFormat="1" x14ac:dyDescent="0.2"/>
    <row r="1866" s="52" customFormat="1" x14ac:dyDescent="0.2"/>
    <row r="1867" s="52" customFormat="1" x14ac:dyDescent="0.2"/>
    <row r="1868" s="52" customFormat="1" x14ac:dyDescent="0.2"/>
    <row r="1869" s="52" customFormat="1" x14ac:dyDescent="0.2"/>
    <row r="1870" s="52" customFormat="1" x14ac:dyDescent="0.2"/>
    <row r="1871" s="52" customFormat="1" x14ac:dyDescent="0.2"/>
    <row r="1872" s="52" customFormat="1" x14ac:dyDescent="0.2"/>
    <row r="1873" s="52" customFormat="1" x14ac:dyDescent="0.2"/>
    <row r="1874" s="52" customFormat="1" x14ac:dyDescent="0.2"/>
    <row r="1875" s="52" customFormat="1" x14ac:dyDescent="0.2"/>
    <row r="1876" s="52" customFormat="1" x14ac:dyDescent="0.2"/>
    <row r="1877" s="52" customFormat="1" x14ac:dyDescent="0.2"/>
    <row r="1878" s="52" customFormat="1" x14ac:dyDescent="0.2"/>
    <row r="1879" s="52" customFormat="1" x14ac:dyDescent="0.2"/>
    <row r="1880" s="52" customFormat="1" x14ac:dyDescent="0.2"/>
    <row r="1881" s="52" customFormat="1" x14ac:dyDescent="0.2"/>
    <row r="1882" s="52" customFormat="1" x14ac:dyDescent="0.2"/>
    <row r="1883" s="52" customFormat="1" x14ac:dyDescent="0.2"/>
    <row r="1884" s="52" customFormat="1" x14ac:dyDescent="0.2"/>
    <row r="1885" s="52" customFormat="1" x14ac:dyDescent="0.2"/>
    <row r="1886" s="52" customFormat="1" x14ac:dyDescent="0.2"/>
    <row r="1887" s="52" customFormat="1" x14ac:dyDescent="0.2"/>
    <row r="1888" s="52" customFormat="1" x14ac:dyDescent="0.2"/>
    <row r="1889" s="52" customFormat="1" x14ac:dyDescent="0.2"/>
    <row r="1890" s="52" customFormat="1" x14ac:dyDescent="0.2"/>
    <row r="1891" s="52" customFormat="1" x14ac:dyDescent="0.2"/>
    <row r="1892" s="52" customFormat="1" x14ac:dyDescent="0.2"/>
    <row r="1893" s="52" customFormat="1" x14ac:dyDescent="0.2"/>
    <row r="1894" s="52" customFormat="1" x14ac:dyDescent="0.2"/>
    <row r="1895" s="52" customFormat="1" x14ac:dyDescent="0.2"/>
    <row r="1896" s="52" customFormat="1" x14ac:dyDescent="0.2"/>
    <row r="1897" s="52" customFormat="1" x14ac:dyDescent="0.2"/>
    <row r="1898" s="52" customFormat="1" x14ac:dyDescent="0.2"/>
    <row r="1899" s="52" customFormat="1" x14ac:dyDescent="0.2"/>
    <row r="1900" s="52" customFormat="1" x14ac:dyDescent="0.2"/>
    <row r="1901" s="52" customFormat="1" x14ac:dyDescent="0.2"/>
    <row r="1902" s="52" customFormat="1" x14ac:dyDescent="0.2"/>
    <row r="1903" s="52" customFormat="1" x14ac:dyDescent="0.2"/>
    <row r="1904" s="52" customFormat="1" x14ac:dyDescent="0.2"/>
    <row r="1905" s="52" customFormat="1" x14ac:dyDescent="0.2"/>
    <row r="1906" s="52" customFormat="1" x14ac:dyDescent="0.2"/>
    <row r="1907" s="52" customFormat="1" x14ac:dyDescent="0.2"/>
    <row r="1908" s="52" customFormat="1" x14ac:dyDescent="0.2"/>
    <row r="1909" s="52" customFormat="1" x14ac:dyDescent="0.2"/>
    <row r="1910" s="52" customFormat="1" x14ac:dyDescent="0.2"/>
    <row r="1911" s="52" customFormat="1" x14ac:dyDescent="0.2"/>
    <row r="1912" s="52" customFormat="1" x14ac:dyDescent="0.2"/>
    <row r="1913" s="52" customFormat="1" x14ac:dyDescent="0.2"/>
    <row r="1914" s="52" customFormat="1" x14ac:dyDescent="0.2"/>
    <row r="1915" s="52" customFormat="1" x14ac:dyDescent="0.2"/>
    <row r="1916" s="52" customFormat="1" x14ac:dyDescent="0.2"/>
    <row r="1917" s="52" customFormat="1" x14ac:dyDescent="0.2"/>
    <row r="1918" s="52" customFormat="1" x14ac:dyDescent="0.2"/>
    <row r="1919" s="52" customFormat="1" x14ac:dyDescent="0.2"/>
    <row r="1920" s="52" customFormat="1" x14ac:dyDescent="0.2"/>
    <row r="1921" s="52" customFormat="1" x14ac:dyDescent="0.2"/>
    <row r="1922" s="52" customFormat="1" x14ac:dyDescent="0.2"/>
    <row r="1923" s="52" customFormat="1" x14ac:dyDescent="0.2"/>
    <row r="1924" s="52" customFormat="1" x14ac:dyDescent="0.2"/>
    <row r="1925" s="52" customFormat="1" x14ac:dyDescent="0.2"/>
    <row r="1926" s="52" customFormat="1" x14ac:dyDescent="0.2"/>
    <row r="1927" s="52" customFormat="1" x14ac:dyDescent="0.2"/>
    <row r="1928" s="52" customFormat="1" x14ac:dyDescent="0.2"/>
    <row r="1929" s="52" customFormat="1" x14ac:dyDescent="0.2"/>
    <row r="1930" s="52" customFormat="1" x14ac:dyDescent="0.2"/>
    <row r="1931" s="52" customFormat="1" x14ac:dyDescent="0.2"/>
    <row r="1932" s="52" customFormat="1" x14ac:dyDescent="0.2"/>
    <row r="1933" s="52" customFormat="1" x14ac:dyDescent="0.2"/>
    <row r="1934" s="52" customFormat="1" x14ac:dyDescent="0.2"/>
    <row r="1935" s="52" customFormat="1" x14ac:dyDescent="0.2"/>
    <row r="1936" s="52" customFormat="1" x14ac:dyDescent="0.2"/>
    <row r="1937" s="52" customFormat="1" x14ac:dyDescent="0.2"/>
    <row r="1938" s="52" customFormat="1" x14ac:dyDescent="0.2"/>
    <row r="1939" s="52" customFormat="1" x14ac:dyDescent="0.2"/>
    <row r="1940" s="52" customFormat="1" x14ac:dyDescent="0.2"/>
    <row r="1941" s="52" customFormat="1" x14ac:dyDescent="0.2"/>
    <row r="1942" s="52" customFormat="1" x14ac:dyDescent="0.2"/>
    <row r="1943" s="52" customFormat="1" x14ac:dyDescent="0.2"/>
    <row r="1944" s="52" customFormat="1" x14ac:dyDescent="0.2"/>
    <row r="1945" s="52" customFormat="1" x14ac:dyDescent="0.2"/>
    <row r="1946" s="52" customFormat="1" x14ac:dyDescent="0.2"/>
    <row r="1947" s="52" customFormat="1" x14ac:dyDescent="0.2"/>
    <row r="1948" s="52" customFormat="1" x14ac:dyDescent="0.2"/>
    <row r="1949" s="52" customFormat="1" x14ac:dyDescent="0.2"/>
    <row r="1950" s="52" customFormat="1" x14ac:dyDescent="0.2"/>
    <row r="1951" s="52" customFormat="1" x14ac:dyDescent="0.2"/>
    <row r="1952" s="52" customFormat="1" x14ac:dyDescent="0.2"/>
    <row r="1953" s="52" customFormat="1" x14ac:dyDescent="0.2"/>
    <row r="1954" s="52" customFormat="1" x14ac:dyDescent="0.2"/>
    <row r="1955" s="52" customFormat="1" x14ac:dyDescent="0.2"/>
    <row r="1956" s="52" customFormat="1" x14ac:dyDescent="0.2"/>
    <row r="1957" s="52" customFormat="1" x14ac:dyDescent="0.2"/>
    <row r="1958" s="52" customFormat="1" x14ac:dyDescent="0.2"/>
    <row r="1959" s="52" customFormat="1" x14ac:dyDescent="0.2"/>
    <row r="1960" s="52" customFormat="1" x14ac:dyDescent="0.2"/>
    <row r="1961" s="52" customFormat="1" x14ac:dyDescent="0.2"/>
    <row r="1962" s="52" customFormat="1" x14ac:dyDescent="0.2"/>
    <row r="1963" s="52" customFormat="1" x14ac:dyDescent="0.2"/>
    <row r="1964" s="52" customFormat="1" x14ac:dyDescent="0.2"/>
    <row r="1965" s="52" customFormat="1" x14ac:dyDescent="0.2"/>
    <row r="1966" s="52" customFormat="1" x14ac:dyDescent="0.2"/>
    <row r="1967" s="52" customFormat="1" x14ac:dyDescent="0.2"/>
    <row r="1968" s="52" customFormat="1" x14ac:dyDescent="0.2"/>
    <row r="1969" s="52" customFormat="1" x14ac:dyDescent="0.2"/>
    <row r="1970" s="52" customFormat="1" x14ac:dyDescent="0.2"/>
    <row r="1971" s="52" customFormat="1" x14ac:dyDescent="0.2"/>
    <row r="1972" s="52" customFormat="1" x14ac:dyDescent="0.2"/>
    <row r="1973" s="52" customFormat="1" x14ac:dyDescent="0.2"/>
    <row r="1974" s="52" customFormat="1" x14ac:dyDescent="0.2"/>
    <row r="1975" s="52" customFormat="1" x14ac:dyDescent="0.2"/>
    <row r="1976" s="52" customFormat="1" x14ac:dyDescent="0.2"/>
    <row r="1977" s="52" customFormat="1" x14ac:dyDescent="0.2"/>
    <row r="1978" s="52" customFormat="1" x14ac:dyDescent="0.2"/>
    <row r="1979" s="52" customFormat="1" x14ac:dyDescent="0.2"/>
    <row r="1980" s="52" customFormat="1" x14ac:dyDescent="0.2"/>
    <row r="1981" s="52" customFormat="1" x14ac:dyDescent="0.2"/>
    <row r="1982" s="52" customFormat="1" x14ac:dyDescent="0.2"/>
    <row r="1983" s="52" customFormat="1" x14ac:dyDescent="0.2"/>
    <row r="1984" s="52" customFormat="1" x14ac:dyDescent="0.2"/>
    <row r="1985" s="52" customFormat="1" x14ac:dyDescent="0.2"/>
    <row r="1986" s="52" customFormat="1" x14ac:dyDescent="0.2"/>
    <row r="1987" s="52" customFormat="1" x14ac:dyDescent="0.2"/>
    <row r="1988" s="52" customFormat="1" x14ac:dyDescent="0.2"/>
    <row r="1989" s="52" customFormat="1" x14ac:dyDescent="0.2"/>
    <row r="1990" s="52" customFormat="1" x14ac:dyDescent="0.2"/>
    <row r="1991" s="52" customFormat="1" x14ac:dyDescent="0.2"/>
    <row r="1992" s="52" customFormat="1" x14ac:dyDescent="0.2"/>
    <row r="1993" s="52" customFormat="1" x14ac:dyDescent="0.2"/>
    <row r="1994" s="52" customFormat="1" x14ac:dyDescent="0.2"/>
    <row r="1995" s="52" customFormat="1" x14ac:dyDescent="0.2"/>
    <row r="1996" s="52" customFormat="1" x14ac:dyDescent="0.2"/>
    <row r="1997" s="52" customFormat="1" x14ac:dyDescent="0.2"/>
    <row r="1998" s="52" customFormat="1" x14ac:dyDescent="0.2"/>
    <row r="1999" s="52" customFormat="1" x14ac:dyDescent="0.2"/>
    <row r="2000" s="52" customFormat="1" x14ac:dyDescent="0.2"/>
    <row r="2001" s="52" customFormat="1" x14ac:dyDescent="0.2"/>
    <row r="2002" s="52" customFormat="1" x14ac:dyDescent="0.2"/>
    <row r="2003" s="52" customFormat="1" x14ac:dyDescent="0.2"/>
    <row r="2004" s="52" customFormat="1" x14ac:dyDescent="0.2"/>
    <row r="2005" s="52" customFormat="1" x14ac:dyDescent="0.2"/>
    <row r="2006" s="52" customFormat="1" x14ac:dyDescent="0.2"/>
    <row r="2007" s="52" customFormat="1" x14ac:dyDescent="0.2"/>
    <row r="2008" s="52" customFormat="1" x14ac:dyDescent="0.2"/>
    <row r="2009" s="52" customFormat="1" x14ac:dyDescent="0.2"/>
    <row r="2010" s="52" customFormat="1" x14ac:dyDescent="0.2"/>
    <row r="2011" s="52" customFormat="1" x14ac:dyDescent="0.2"/>
    <row r="2012" s="52" customFormat="1" x14ac:dyDescent="0.2"/>
    <row r="2013" s="52" customFormat="1" x14ac:dyDescent="0.2"/>
    <row r="2014" s="52" customFormat="1" x14ac:dyDescent="0.2"/>
    <row r="2015" s="52" customFormat="1" x14ac:dyDescent="0.2"/>
    <row r="2016" s="52" customFormat="1" x14ac:dyDescent="0.2"/>
    <row r="2017" s="52" customFormat="1" x14ac:dyDescent="0.2"/>
    <row r="2018" s="52" customFormat="1" x14ac:dyDescent="0.2"/>
    <row r="2019" s="52" customFormat="1" x14ac:dyDescent="0.2"/>
    <row r="2020" s="52" customFormat="1" x14ac:dyDescent="0.2"/>
    <row r="2021" s="52" customFormat="1" x14ac:dyDescent="0.2"/>
    <row r="2022" s="52" customFormat="1" x14ac:dyDescent="0.2"/>
    <row r="2023" s="52" customFormat="1" x14ac:dyDescent="0.2"/>
    <row r="2024" s="52" customFormat="1" x14ac:dyDescent="0.2"/>
    <row r="2025" s="52" customFormat="1" x14ac:dyDescent="0.2"/>
    <row r="2026" s="52" customFormat="1" x14ac:dyDescent="0.2"/>
    <row r="2027" s="52" customFormat="1" x14ac:dyDescent="0.2"/>
    <row r="2028" s="52" customFormat="1" x14ac:dyDescent="0.2"/>
    <row r="2029" s="52" customFormat="1" x14ac:dyDescent="0.2"/>
    <row r="2030" s="52" customFormat="1" x14ac:dyDescent="0.2"/>
    <row r="2031" s="52" customFormat="1" x14ac:dyDescent="0.2"/>
    <row r="2032" s="52" customFormat="1" x14ac:dyDescent="0.2"/>
    <row r="2033" s="52" customFormat="1" x14ac:dyDescent="0.2"/>
    <row r="2034" s="52" customFormat="1" x14ac:dyDescent="0.2"/>
    <row r="2035" s="52" customFormat="1" x14ac:dyDescent="0.2"/>
    <row r="2036" s="52" customFormat="1" x14ac:dyDescent="0.2"/>
    <row r="2037" s="52" customFormat="1" x14ac:dyDescent="0.2"/>
    <row r="2038" s="52" customFormat="1" x14ac:dyDescent="0.2"/>
    <row r="2039" s="52" customFormat="1" x14ac:dyDescent="0.2"/>
    <row r="2040" s="52" customFormat="1" x14ac:dyDescent="0.2"/>
    <row r="2041" s="52" customFormat="1" x14ac:dyDescent="0.2"/>
    <row r="2042" s="52" customFormat="1" x14ac:dyDescent="0.2"/>
    <row r="2043" s="52" customFormat="1" x14ac:dyDescent="0.2"/>
    <row r="2044" s="52" customFormat="1" x14ac:dyDescent="0.2"/>
    <row r="2045" s="52" customFormat="1" x14ac:dyDescent="0.2"/>
    <row r="2046" s="52" customFormat="1" x14ac:dyDescent="0.2"/>
    <row r="2047" s="52" customFormat="1" x14ac:dyDescent="0.2"/>
    <row r="2048" s="52" customFormat="1" x14ac:dyDescent="0.2"/>
    <row r="2049" s="52" customFormat="1" x14ac:dyDescent="0.2"/>
    <row r="2050" s="52" customFormat="1" x14ac:dyDescent="0.2"/>
    <row r="2051" s="52" customFormat="1" x14ac:dyDescent="0.2"/>
    <row r="2052" s="52" customFormat="1" x14ac:dyDescent="0.2"/>
    <row r="2053" s="52" customFormat="1" x14ac:dyDescent="0.2"/>
    <row r="2054" s="52" customFormat="1" x14ac:dyDescent="0.2"/>
    <row r="2055" s="52" customFormat="1" x14ac:dyDescent="0.2"/>
    <row r="2056" s="52" customFormat="1" x14ac:dyDescent="0.2"/>
    <row r="2057" s="52" customFormat="1" x14ac:dyDescent="0.2"/>
    <row r="2058" s="52" customFormat="1" x14ac:dyDescent="0.2"/>
    <row r="2059" s="52" customFormat="1" x14ac:dyDescent="0.2"/>
    <row r="2060" s="52" customFormat="1" x14ac:dyDescent="0.2"/>
    <row r="2061" s="52" customFormat="1" x14ac:dyDescent="0.2"/>
    <row r="2062" s="52" customFormat="1" x14ac:dyDescent="0.2"/>
    <row r="2063" s="52" customFormat="1" x14ac:dyDescent="0.2"/>
    <row r="2064" s="52" customFormat="1" x14ac:dyDescent="0.2"/>
    <row r="2065" s="52" customFormat="1" x14ac:dyDescent="0.2"/>
    <row r="2066" s="52" customFormat="1" x14ac:dyDescent="0.2"/>
    <row r="2067" s="52" customFormat="1" x14ac:dyDescent="0.2"/>
    <row r="2068" s="52" customFormat="1" x14ac:dyDescent="0.2"/>
    <row r="2069" s="52" customFormat="1" x14ac:dyDescent="0.2"/>
    <row r="2070" s="52" customFormat="1" x14ac:dyDescent="0.2"/>
    <row r="2071" s="52" customFormat="1" x14ac:dyDescent="0.2"/>
    <row r="2072" s="52" customFormat="1" x14ac:dyDescent="0.2"/>
    <row r="2073" s="52" customFormat="1" x14ac:dyDescent="0.2"/>
    <row r="2074" s="52" customFormat="1" x14ac:dyDescent="0.2"/>
    <row r="2075" s="52" customFormat="1" x14ac:dyDescent="0.2"/>
    <row r="2076" s="52" customFormat="1" x14ac:dyDescent="0.2"/>
    <row r="2077" s="52" customFormat="1" x14ac:dyDescent="0.2"/>
    <row r="2078" s="52" customFormat="1" x14ac:dyDescent="0.2"/>
    <row r="2079" s="52" customFormat="1" x14ac:dyDescent="0.2"/>
    <row r="2080" s="52" customFormat="1" x14ac:dyDescent="0.2"/>
    <row r="2081" s="52" customFormat="1" x14ac:dyDescent="0.2"/>
    <row r="2082" s="52" customFormat="1" x14ac:dyDescent="0.2"/>
    <row r="2083" s="52" customFormat="1" x14ac:dyDescent="0.2"/>
    <row r="2084" s="52" customFormat="1" x14ac:dyDescent="0.2"/>
    <row r="2085" s="52" customFormat="1" x14ac:dyDescent="0.2"/>
    <row r="2086" s="52" customFormat="1" x14ac:dyDescent="0.2"/>
    <row r="2087" s="52" customFormat="1" x14ac:dyDescent="0.2"/>
    <row r="2088" s="52" customFormat="1" x14ac:dyDescent="0.2"/>
    <row r="2089" s="52" customFormat="1" x14ac:dyDescent="0.2"/>
    <row r="2090" s="52" customFormat="1" x14ac:dyDescent="0.2"/>
    <row r="2091" s="52" customFormat="1" x14ac:dyDescent="0.2"/>
    <row r="2092" s="52" customFormat="1" x14ac:dyDescent="0.2"/>
    <row r="2093" s="52" customFormat="1" x14ac:dyDescent="0.2"/>
    <row r="2094" s="52" customFormat="1" x14ac:dyDescent="0.2"/>
    <row r="2095" s="52" customFormat="1" x14ac:dyDescent="0.2"/>
    <row r="2096" s="52" customFormat="1" x14ac:dyDescent="0.2"/>
    <row r="2097" s="52" customFormat="1" x14ac:dyDescent="0.2"/>
    <row r="2098" s="52" customFormat="1" x14ac:dyDescent="0.2"/>
    <row r="2099" s="52" customFormat="1" x14ac:dyDescent="0.2"/>
    <row r="2100" s="52" customFormat="1" x14ac:dyDescent="0.2"/>
    <row r="2101" s="52" customFormat="1" x14ac:dyDescent="0.2"/>
    <row r="2102" s="52" customFormat="1" x14ac:dyDescent="0.2"/>
    <row r="2103" s="52" customFormat="1" x14ac:dyDescent="0.2"/>
    <row r="2104" s="52" customFormat="1" x14ac:dyDescent="0.2"/>
    <row r="2105" s="52" customFormat="1" x14ac:dyDescent="0.2"/>
    <row r="2106" s="52" customFormat="1" x14ac:dyDescent="0.2"/>
    <row r="2107" s="52" customFormat="1" x14ac:dyDescent="0.2"/>
    <row r="2108" s="52" customFormat="1" x14ac:dyDescent="0.2"/>
    <row r="2109" s="52" customFormat="1" x14ac:dyDescent="0.2"/>
    <row r="2110" s="52" customFormat="1" x14ac:dyDescent="0.2"/>
    <row r="2111" s="52" customFormat="1" x14ac:dyDescent="0.2"/>
    <row r="2112" s="52" customFormat="1" x14ac:dyDescent="0.2"/>
    <row r="2113" s="52" customFormat="1" x14ac:dyDescent="0.2"/>
    <row r="2114" s="52" customFormat="1" x14ac:dyDescent="0.2"/>
    <row r="2115" s="52" customFormat="1" x14ac:dyDescent="0.2"/>
    <row r="2116" s="52" customFormat="1" x14ac:dyDescent="0.2"/>
    <row r="2117" s="52" customFormat="1" x14ac:dyDescent="0.2"/>
    <row r="2118" s="52" customFormat="1" x14ac:dyDescent="0.2"/>
    <row r="2119" s="52" customFormat="1" x14ac:dyDescent="0.2"/>
    <row r="2120" s="52" customFormat="1" x14ac:dyDescent="0.2"/>
    <row r="2121" s="52" customFormat="1" x14ac:dyDescent="0.2"/>
    <row r="2122" s="52" customFormat="1" x14ac:dyDescent="0.2"/>
    <row r="2123" s="52" customFormat="1" x14ac:dyDescent="0.2"/>
    <row r="2124" s="52" customFormat="1" x14ac:dyDescent="0.2"/>
    <row r="2125" s="52" customFormat="1" x14ac:dyDescent="0.2"/>
    <row r="2126" s="52" customFormat="1" x14ac:dyDescent="0.2"/>
    <row r="2127" s="52" customFormat="1" x14ac:dyDescent="0.2"/>
    <row r="2128" s="52" customFormat="1" x14ac:dyDescent="0.2"/>
    <row r="2129" s="52" customFormat="1" x14ac:dyDescent="0.2"/>
    <row r="2130" s="52" customFormat="1" x14ac:dyDescent="0.2"/>
    <row r="2131" s="52" customFormat="1" x14ac:dyDescent="0.2"/>
    <row r="2132" s="52" customFormat="1" x14ac:dyDescent="0.2"/>
    <row r="2133" s="52" customFormat="1" x14ac:dyDescent="0.2"/>
    <row r="2134" s="52" customFormat="1" x14ac:dyDescent="0.2"/>
    <row r="2135" s="52" customFormat="1" x14ac:dyDescent="0.2"/>
    <row r="2136" s="52" customFormat="1" x14ac:dyDescent="0.2"/>
    <row r="2137" s="52" customFormat="1" x14ac:dyDescent="0.2"/>
    <row r="2138" s="52" customFormat="1" x14ac:dyDescent="0.2"/>
    <row r="2139" s="52" customFormat="1" x14ac:dyDescent="0.2"/>
    <row r="2140" s="52" customFormat="1" x14ac:dyDescent="0.2"/>
    <row r="2141" s="52" customFormat="1" x14ac:dyDescent="0.2"/>
    <row r="2142" s="52" customFormat="1" x14ac:dyDescent="0.2"/>
    <row r="2143" s="52" customFormat="1" x14ac:dyDescent="0.2"/>
    <row r="2144" s="52" customFormat="1" x14ac:dyDescent="0.2"/>
    <row r="2145" s="52" customFormat="1" x14ac:dyDescent="0.2"/>
    <row r="2146" s="52" customFormat="1" x14ac:dyDescent="0.2"/>
    <row r="2147" s="52" customFormat="1" x14ac:dyDescent="0.2"/>
    <row r="2148" s="52" customFormat="1" x14ac:dyDescent="0.2"/>
    <row r="2149" s="52" customFormat="1" x14ac:dyDescent="0.2"/>
    <row r="2150" s="52" customFormat="1" x14ac:dyDescent="0.2"/>
    <row r="2151" s="52" customFormat="1" x14ac:dyDescent="0.2"/>
    <row r="2152" s="52" customFormat="1" x14ac:dyDescent="0.2"/>
    <row r="2153" s="52" customFormat="1" x14ac:dyDescent="0.2"/>
    <row r="2154" s="52" customFormat="1" x14ac:dyDescent="0.2"/>
    <row r="2155" s="52" customFormat="1" x14ac:dyDescent="0.2"/>
    <row r="2156" s="52" customFormat="1" x14ac:dyDescent="0.2"/>
    <row r="2157" s="52" customFormat="1" x14ac:dyDescent="0.2"/>
    <row r="2158" s="52" customFormat="1" x14ac:dyDescent="0.2"/>
    <row r="2159" s="52" customFormat="1" x14ac:dyDescent="0.2"/>
    <row r="2160" s="52" customFormat="1" x14ac:dyDescent="0.2"/>
    <row r="2161" s="52" customFormat="1" x14ac:dyDescent="0.2"/>
    <row r="2162" s="52" customFormat="1" x14ac:dyDescent="0.2"/>
    <row r="2163" s="52" customFormat="1" x14ac:dyDescent="0.2"/>
    <row r="2164" s="52" customFormat="1" x14ac:dyDescent="0.2"/>
    <row r="2165" s="52" customFormat="1" x14ac:dyDescent="0.2"/>
    <row r="2166" s="52" customFormat="1" x14ac:dyDescent="0.2"/>
    <row r="2167" s="52" customFormat="1" x14ac:dyDescent="0.2"/>
    <row r="2168" s="52" customFormat="1" x14ac:dyDescent="0.2"/>
    <row r="2169" s="52" customFormat="1" x14ac:dyDescent="0.2"/>
    <row r="2170" s="52" customFormat="1" x14ac:dyDescent="0.2"/>
    <row r="2171" s="52" customFormat="1" x14ac:dyDescent="0.2"/>
    <row r="2172" s="52" customFormat="1" x14ac:dyDescent="0.2"/>
    <row r="2173" s="52" customFormat="1" x14ac:dyDescent="0.2"/>
    <row r="2174" s="52" customFormat="1" x14ac:dyDescent="0.2"/>
    <row r="2175" s="52" customFormat="1" x14ac:dyDescent="0.2"/>
    <row r="2176" s="52" customFormat="1" x14ac:dyDescent="0.2"/>
    <row r="2177" s="52" customFormat="1" x14ac:dyDescent="0.2"/>
    <row r="2178" s="52" customFormat="1" x14ac:dyDescent="0.2"/>
    <row r="2179" s="52" customFormat="1" x14ac:dyDescent="0.2"/>
    <row r="2180" s="52" customFormat="1" x14ac:dyDescent="0.2"/>
    <row r="2181" s="52" customFormat="1" x14ac:dyDescent="0.2"/>
    <row r="2182" s="52" customFormat="1" x14ac:dyDescent="0.2"/>
    <row r="2183" s="52" customFormat="1" x14ac:dyDescent="0.2"/>
    <row r="2184" s="52" customFormat="1" x14ac:dyDescent="0.2"/>
    <row r="2185" s="52" customFormat="1" x14ac:dyDescent="0.2"/>
    <row r="2186" s="52" customFormat="1" x14ac:dyDescent="0.2"/>
    <row r="2187" s="52" customFormat="1" x14ac:dyDescent="0.2"/>
    <row r="2188" s="52" customFormat="1" x14ac:dyDescent="0.2"/>
    <row r="2189" s="52" customFormat="1" x14ac:dyDescent="0.2"/>
    <row r="2190" s="52" customFormat="1" x14ac:dyDescent="0.2"/>
    <row r="2191" s="52" customFormat="1" x14ac:dyDescent="0.2"/>
    <row r="2192" s="52" customFormat="1" x14ac:dyDescent="0.2"/>
    <row r="2193" s="52" customFormat="1" x14ac:dyDescent="0.2"/>
    <row r="2194" s="52" customFormat="1" x14ac:dyDescent="0.2"/>
    <row r="2195" s="52" customFormat="1" x14ac:dyDescent="0.2"/>
    <row r="2196" s="52" customFormat="1" x14ac:dyDescent="0.2"/>
    <row r="2197" s="52" customFormat="1" x14ac:dyDescent="0.2"/>
    <row r="2198" s="52" customFormat="1" x14ac:dyDescent="0.2"/>
    <row r="2199" s="52" customFormat="1" x14ac:dyDescent="0.2"/>
    <row r="2200" s="52" customFormat="1" x14ac:dyDescent="0.2"/>
    <row r="2201" s="52" customFormat="1" x14ac:dyDescent="0.2"/>
    <row r="2202" s="52" customFormat="1" x14ac:dyDescent="0.2"/>
    <row r="2203" s="52" customFormat="1" x14ac:dyDescent="0.2"/>
    <row r="2204" s="52" customFormat="1" x14ac:dyDescent="0.2"/>
    <row r="2205" s="52" customFormat="1" x14ac:dyDescent="0.2"/>
    <row r="2206" s="52" customFormat="1" x14ac:dyDescent="0.2"/>
    <row r="2207" s="52" customFormat="1" x14ac:dyDescent="0.2"/>
    <row r="2208" s="52" customFormat="1" x14ac:dyDescent="0.2"/>
    <row r="2209" s="52" customFormat="1" x14ac:dyDescent="0.2"/>
    <row r="2210" s="52" customFormat="1" x14ac:dyDescent="0.2"/>
    <row r="2211" s="52" customFormat="1" x14ac:dyDescent="0.2"/>
    <row r="2212" s="52" customFormat="1" x14ac:dyDescent="0.2"/>
    <row r="2213" s="52" customFormat="1" x14ac:dyDescent="0.2"/>
    <row r="2214" s="52" customFormat="1" x14ac:dyDescent="0.2"/>
    <row r="2215" s="52" customFormat="1" x14ac:dyDescent="0.2"/>
    <row r="2216" s="52" customFormat="1" x14ac:dyDescent="0.2"/>
    <row r="2217" s="52" customFormat="1" x14ac:dyDescent="0.2"/>
    <row r="2218" s="52" customFormat="1" x14ac:dyDescent="0.2"/>
    <row r="2219" s="52" customFormat="1" x14ac:dyDescent="0.2"/>
    <row r="2220" s="52" customFormat="1" x14ac:dyDescent="0.2"/>
    <row r="2221" s="52" customFormat="1" x14ac:dyDescent="0.2"/>
    <row r="2222" s="52" customFormat="1" x14ac:dyDescent="0.2"/>
    <row r="2223" s="52" customFormat="1" x14ac:dyDescent="0.2"/>
    <row r="2224" s="52" customFormat="1" x14ac:dyDescent="0.2"/>
    <row r="2225" s="52" customFormat="1" x14ac:dyDescent="0.2"/>
    <row r="2226" s="52" customFormat="1" x14ac:dyDescent="0.2"/>
    <row r="2227" s="52" customFormat="1" x14ac:dyDescent="0.2"/>
    <row r="2228" s="52" customFormat="1" x14ac:dyDescent="0.2"/>
    <row r="2229" s="52" customFormat="1" x14ac:dyDescent="0.2"/>
    <row r="2230" s="52" customFormat="1" x14ac:dyDescent="0.2"/>
    <row r="2231" s="52" customFormat="1" x14ac:dyDescent="0.2"/>
    <row r="2232" s="52" customFormat="1" x14ac:dyDescent="0.2"/>
    <row r="2233" s="52" customFormat="1" x14ac:dyDescent="0.2"/>
    <row r="2234" s="52" customFormat="1" x14ac:dyDescent="0.2"/>
    <row r="2235" s="52" customFormat="1" x14ac:dyDescent="0.2"/>
    <row r="2236" s="52" customFormat="1" x14ac:dyDescent="0.2"/>
    <row r="2237" s="52" customFormat="1" x14ac:dyDescent="0.2"/>
    <row r="2238" s="52" customFormat="1" x14ac:dyDescent="0.2"/>
    <row r="2239" s="52" customFormat="1" x14ac:dyDescent="0.2"/>
    <row r="2240" s="52" customFormat="1" x14ac:dyDescent="0.2"/>
    <row r="2241" s="52" customFormat="1" x14ac:dyDescent="0.2"/>
    <row r="2242" s="52" customFormat="1" x14ac:dyDescent="0.2"/>
    <row r="2243" s="52" customFormat="1" x14ac:dyDescent="0.2"/>
    <row r="2244" s="52" customFormat="1" x14ac:dyDescent="0.2"/>
    <row r="2245" s="52" customFormat="1" x14ac:dyDescent="0.2"/>
    <row r="2246" s="52" customFormat="1" x14ac:dyDescent="0.2"/>
    <row r="2247" s="52" customFormat="1" x14ac:dyDescent="0.2"/>
    <row r="2248" s="52" customFormat="1" x14ac:dyDescent="0.2"/>
    <row r="2249" s="52" customFormat="1" x14ac:dyDescent="0.2"/>
    <row r="2250" s="52" customFormat="1" x14ac:dyDescent="0.2"/>
    <row r="2251" s="52" customFormat="1" x14ac:dyDescent="0.2"/>
    <row r="2252" s="52" customFormat="1" x14ac:dyDescent="0.2"/>
    <row r="2253" s="52" customFormat="1" x14ac:dyDescent="0.2"/>
    <row r="2254" s="52" customFormat="1" x14ac:dyDescent="0.2"/>
    <row r="2255" s="52" customFormat="1" x14ac:dyDescent="0.2"/>
    <row r="2256" s="52" customFormat="1" x14ac:dyDescent="0.2"/>
    <row r="2257" s="52" customFormat="1" x14ac:dyDescent="0.2"/>
    <row r="2258" s="52" customFormat="1" x14ac:dyDescent="0.2"/>
    <row r="2259" s="52" customFormat="1" x14ac:dyDescent="0.2"/>
    <row r="2260" s="52" customFormat="1" x14ac:dyDescent="0.2"/>
    <row r="2261" s="52" customFormat="1" x14ac:dyDescent="0.2"/>
    <row r="2262" s="52" customFormat="1" x14ac:dyDescent="0.2"/>
    <row r="2263" s="52" customFormat="1" x14ac:dyDescent="0.2"/>
    <row r="2264" s="52" customFormat="1" x14ac:dyDescent="0.2"/>
    <row r="2265" s="52" customFormat="1" x14ac:dyDescent="0.2"/>
    <row r="2266" s="52" customFormat="1" x14ac:dyDescent="0.2"/>
    <row r="2267" s="52" customFormat="1" x14ac:dyDescent="0.2"/>
    <row r="2268" s="52" customFormat="1" x14ac:dyDescent="0.2"/>
    <row r="2269" s="52" customFormat="1" x14ac:dyDescent="0.2"/>
    <row r="2270" s="52" customFormat="1" x14ac:dyDescent="0.2"/>
    <row r="2271" s="52" customFormat="1" x14ac:dyDescent="0.2"/>
    <row r="2272" s="52" customFormat="1" x14ac:dyDescent="0.2"/>
    <row r="2273" s="52" customFormat="1" x14ac:dyDescent="0.2"/>
    <row r="2274" s="52" customFormat="1" x14ac:dyDescent="0.2"/>
    <row r="2275" s="52" customFormat="1" x14ac:dyDescent="0.2"/>
    <row r="2276" s="52" customFormat="1" x14ac:dyDescent="0.2"/>
    <row r="2277" s="52" customFormat="1" x14ac:dyDescent="0.2"/>
    <row r="2278" s="52" customFormat="1" x14ac:dyDescent="0.2"/>
    <row r="2279" s="52" customFormat="1" x14ac:dyDescent="0.2"/>
    <row r="2280" s="52" customFormat="1" x14ac:dyDescent="0.2"/>
    <row r="2281" s="52" customFormat="1" x14ac:dyDescent="0.2"/>
    <row r="2282" s="52" customFormat="1" x14ac:dyDescent="0.2"/>
    <row r="2283" s="52" customFormat="1" x14ac:dyDescent="0.2"/>
    <row r="2284" s="52" customFormat="1" x14ac:dyDescent="0.2"/>
    <row r="2285" s="52" customFormat="1" x14ac:dyDescent="0.2"/>
    <row r="2286" s="52" customFormat="1" x14ac:dyDescent="0.2"/>
    <row r="2287" s="52" customFormat="1" x14ac:dyDescent="0.2"/>
    <row r="2288" s="52" customFormat="1" x14ac:dyDescent="0.2"/>
    <row r="2289" s="52" customFormat="1" x14ac:dyDescent="0.2"/>
    <row r="2290" s="52" customFormat="1" x14ac:dyDescent="0.2"/>
    <row r="2291" s="52" customFormat="1" x14ac:dyDescent="0.2"/>
    <row r="2292" s="52" customFormat="1" x14ac:dyDescent="0.2"/>
    <row r="2293" s="52" customFormat="1" x14ac:dyDescent="0.2"/>
    <row r="2294" s="52" customFormat="1" x14ac:dyDescent="0.2"/>
    <row r="2295" s="52" customFormat="1" x14ac:dyDescent="0.2"/>
    <row r="2296" s="52" customFormat="1" x14ac:dyDescent="0.2"/>
    <row r="2297" s="52" customFormat="1" x14ac:dyDescent="0.2"/>
    <row r="2298" s="52" customFormat="1" x14ac:dyDescent="0.2"/>
    <row r="2299" s="52" customFormat="1" x14ac:dyDescent="0.2"/>
    <row r="2300" s="52" customFormat="1" x14ac:dyDescent="0.2"/>
    <row r="2301" s="52" customFormat="1" x14ac:dyDescent="0.2"/>
    <row r="2302" s="52" customFormat="1" x14ac:dyDescent="0.2"/>
    <row r="2303" s="52" customFormat="1" x14ac:dyDescent="0.2"/>
    <row r="2304" s="52" customFormat="1" x14ac:dyDescent="0.2"/>
    <row r="2305" s="52" customFormat="1" x14ac:dyDescent="0.2"/>
    <row r="2306" s="52" customFormat="1" x14ac:dyDescent="0.2"/>
    <row r="2307" s="52" customFormat="1" x14ac:dyDescent="0.2"/>
    <row r="2308" s="52" customFormat="1" x14ac:dyDescent="0.2"/>
    <row r="2309" s="52" customFormat="1" x14ac:dyDescent="0.2"/>
    <row r="2310" s="52" customFormat="1" x14ac:dyDescent="0.2"/>
    <row r="2311" s="52" customFormat="1" x14ac:dyDescent="0.2"/>
    <row r="2312" s="52" customFormat="1" x14ac:dyDescent="0.2"/>
    <row r="2313" s="52" customFormat="1" x14ac:dyDescent="0.2"/>
    <row r="2314" s="52" customFormat="1" x14ac:dyDescent="0.2"/>
    <row r="2315" s="52" customFormat="1" x14ac:dyDescent="0.2"/>
    <row r="2316" s="52" customFormat="1" x14ac:dyDescent="0.2"/>
    <row r="2317" s="52" customFormat="1" x14ac:dyDescent="0.2"/>
    <row r="2318" s="52" customFormat="1" x14ac:dyDescent="0.2"/>
    <row r="2319" s="52" customFormat="1" x14ac:dyDescent="0.2"/>
    <row r="2320" s="52" customFormat="1" x14ac:dyDescent="0.2"/>
    <row r="2321" s="52" customFormat="1" x14ac:dyDescent="0.2"/>
    <row r="2322" s="52" customFormat="1" x14ac:dyDescent="0.2"/>
    <row r="2323" s="52" customFormat="1" x14ac:dyDescent="0.2"/>
    <row r="2324" s="52" customFormat="1" x14ac:dyDescent="0.2"/>
    <row r="2325" s="52" customFormat="1" x14ac:dyDescent="0.2"/>
    <row r="2326" s="52" customFormat="1" x14ac:dyDescent="0.2"/>
    <row r="2327" s="52" customFormat="1" x14ac:dyDescent="0.2"/>
    <row r="2328" s="52" customFormat="1" x14ac:dyDescent="0.2"/>
    <row r="2329" s="52" customFormat="1" x14ac:dyDescent="0.2"/>
    <row r="2330" s="52" customFormat="1" x14ac:dyDescent="0.2"/>
    <row r="2331" s="52" customFormat="1" x14ac:dyDescent="0.2"/>
    <row r="2332" s="52" customFormat="1" x14ac:dyDescent="0.2"/>
    <row r="2333" s="52" customFormat="1" x14ac:dyDescent="0.2"/>
    <row r="2334" s="52" customFormat="1" x14ac:dyDescent="0.2"/>
    <row r="2335" s="52" customFormat="1" x14ac:dyDescent="0.2"/>
    <row r="2336" s="52" customFormat="1" x14ac:dyDescent="0.2"/>
    <row r="2337" s="52" customFormat="1" x14ac:dyDescent="0.2"/>
    <row r="2338" s="52" customFormat="1" x14ac:dyDescent="0.2"/>
    <row r="2339" s="52" customFormat="1" x14ac:dyDescent="0.2"/>
    <row r="2340" s="52" customFormat="1" x14ac:dyDescent="0.2"/>
    <row r="2341" s="52" customFormat="1" x14ac:dyDescent="0.2"/>
    <row r="2342" s="52" customFormat="1" x14ac:dyDescent="0.2"/>
    <row r="2343" s="52" customFormat="1" x14ac:dyDescent="0.2"/>
    <row r="2344" s="52" customFormat="1" x14ac:dyDescent="0.2"/>
    <row r="2345" s="52" customFormat="1" x14ac:dyDescent="0.2"/>
    <row r="2346" s="52" customFormat="1" x14ac:dyDescent="0.2"/>
    <row r="2347" s="52" customFormat="1" x14ac:dyDescent="0.2"/>
    <row r="2348" s="52" customFormat="1" x14ac:dyDescent="0.2"/>
    <row r="2349" s="52" customFormat="1" x14ac:dyDescent="0.2"/>
    <row r="2350" s="52" customFormat="1" x14ac:dyDescent="0.2"/>
    <row r="2351" s="52" customFormat="1" x14ac:dyDescent="0.2"/>
    <row r="2352" s="52" customFormat="1" x14ac:dyDescent="0.2"/>
    <row r="2353" s="52" customFormat="1" x14ac:dyDescent="0.2"/>
    <row r="2354" s="52" customFormat="1" x14ac:dyDescent="0.2"/>
    <row r="2355" s="52" customFormat="1" x14ac:dyDescent="0.2"/>
    <row r="2356" s="52" customFormat="1" x14ac:dyDescent="0.2"/>
    <row r="2357" s="52" customFormat="1" x14ac:dyDescent="0.2"/>
    <row r="2358" s="52" customFormat="1" x14ac:dyDescent="0.2"/>
    <row r="2359" s="52" customFormat="1" x14ac:dyDescent="0.2"/>
    <row r="2360" s="52" customFormat="1" x14ac:dyDescent="0.2"/>
    <row r="2361" s="52" customFormat="1" x14ac:dyDescent="0.2"/>
    <row r="2362" s="52" customFormat="1" x14ac:dyDescent="0.2"/>
    <row r="2363" s="52" customFormat="1" x14ac:dyDescent="0.2"/>
    <row r="2364" s="52" customFormat="1" x14ac:dyDescent="0.2"/>
    <row r="2365" s="52" customFormat="1" x14ac:dyDescent="0.2"/>
    <row r="2366" s="52" customFormat="1" x14ac:dyDescent="0.2"/>
    <row r="2367" s="52" customFormat="1" x14ac:dyDescent="0.2"/>
    <row r="2368" s="52" customFormat="1" x14ac:dyDescent="0.2"/>
    <row r="2369" s="52" customFormat="1" x14ac:dyDescent="0.2"/>
    <row r="2370" s="52" customFormat="1" x14ac:dyDescent="0.2"/>
    <row r="2371" s="52" customFormat="1" x14ac:dyDescent="0.2"/>
    <row r="2372" s="52" customFormat="1" x14ac:dyDescent="0.2"/>
    <row r="2373" s="52" customFormat="1" x14ac:dyDescent="0.2"/>
    <row r="2374" s="52" customFormat="1" x14ac:dyDescent="0.2"/>
    <row r="2375" s="52" customFormat="1" x14ac:dyDescent="0.2"/>
    <row r="2376" s="52" customFormat="1" x14ac:dyDescent="0.2"/>
    <row r="2377" s="52" customFormat="1" x14ac:dyDescent="0.2"/>
    <row r="2378" s="52" customFormat="1" x14ac:dyDescent="0.2"/>
    <row r="2379" s="52" customFormat="1" x14ac:dyDescent="0.2"/>
    <row r="2380" s="52" customFormat="1" x14ac:dyDescent="0.2"/>
    <row r="2381" s="52" customFormat="1" x14ac:dyDescent="0.2"/>
    <row r="2382" s="52" customFormat="1" x14ac:dyDescent="0.2"/>
    <row r="2383" s="52" customFormat="1" x14ac:dyDescent="0.2"/>
    <row r="2384" s="52" customFormat="1" x14ac:dyDescent="0.2"/>
    <row r="2385" s="52" customFormat="1" x14ac:dyDescent="0.2"/>
    <row r="2386" s="52" customFormat="1" x14ac:dyDescent="0.2"/>
    <row r="2387" s="52" customFormat="1" x14ac:dyDescent="0.2"/>
    <row r="2388" s="52" customFormat="1" x14ac:dyDescent="0.2"/>
    <row r="2389" s="52" customFormat="1" x14ac:dyDescent="0.2"/>
    <row r="2390" s="52" customFormat="1" x14ac:dyDescent="0.2"/>
    <row r="2391" s="52" customFormat="1" x14ac:dyDescent="0.2"/>
    <row r="2392" s="52" customFormat="1" x14ac:dyDescent="0.2"/>
    <row r="2393" s="52" customFormat="1" x14ac:dyDescent="0.2"/>
    <row r="2394" s="52" customFormat="1" x14ac:dyDescent="0.2"/>
    <row r="2395" s="52" customFormat="1" x14ac:dyDescent="0.2"/>
    <row r="2396" s="52" customFormat="1" x14ac:dyDescent="0.2"/>
    <row r="2397" s="52" customFormat="1" x14ac:dyDescent="0.2"/>
    <row r="2398" s="52" customFormat="1" x14ac:dyDescent="0.2"/>
    <row r="2399" s="52" customFormat="1" x14ac:dyDescent="0.2"/>
    <row r="2400" s="52" customFormat="1" x14ac:dyDescent="0.2"/>
    <row r="2401" s="52" customFormat="1" x14ac:dyDescent="0.2"/>
    <row r="2402" s="52" customFormat="1" x14ac:dyDescent="0.2"/>
    <row r="2403" s="52" customFormat="1" x14ac:dyDescent="0.2"/>
    <row r="2404" s="52" customFormat="1" x14ac:dyDescent="0.2"/>
    <row r="2405" s="52" customFormat="1" x14ac:dyDescent="0.2"/>
    <row r="2406" s="52" customFormat="1" x14ac:dyDescent="0.2"/>
    <row r="2407" s="52" customFormat="1" x14ac:dyDescent="0.2"/>
    <row r="2408" s="52" customFormat="1" x14ac:dyDescent="0.2"/>
    <row r="2409" s="52" customFormat="1" x14ac:dyDescent="0.2"/>
    <row r="2410" s="52" customFormat="1" x14ac:dyDescent="0.2"/>
    <row r="2411" s="52" customFormat="1" x14ac:dyDescent="0.2"/>
    <row r="2412" s="52" customFormat="1" x14ac:dyDescent="0.2"/>
    <row r="2413" s="52" customFormat="1" x14ac:dyDescent="0.2"/>
    <row r="2414" s="52" customFormat="1" x14ac:dyDescent="0.2"/>
    <row r="2415" s="52" customFormat="1" x14ac:dyDescent="0.2"/>
    <row r="2416" s="52" customFormat="1" x14ac:dyDescent="0.2"/>
    <row r="2417" s="52" customFormat="1" x14ac:dyDescent="0.2"/>
    <row r="2418" s="52" customFormat="1" x14ac:dyDescent="0.2"/>
    <row r="2419" s="52" customFormat="1" x14ac:dyDescent="0.2"/>
    <row r="2420" s="52" customFormat="1" x14ac:dyDescent="0.2"/>
    <row r="2421" s="52" customFormat="1" x14ac:dyDescent="0.2"/>
    <row r="2422" s="52" customFormat="1" x14ac:dyDescent="0.2"/>
    <row r="2423" s="52" customFormat="1" x14ac:dyDescent="0.2"/>
    <row r="2424" s="52" customFormat="1" x14ac:dyDescent="0.2"/>
    <row r="2425" s="52" customFormat="1" x14ac:dyDescent="0.2"/>
    <row r="2426" s="52" customFormat="1" x14ac:dyDescent="0.2"/>
    <row r="2427" s="52" customFormat="1" x14ac:dyDescent="0.2"/>
    <row r="2428" s="52" customFormat="1" x14ac:dyDescent="0.2"/>
    <row r="2429" s="52" customFormat="1" x14ac:dyDescent="0.2"/>
    <row r="2430" s="52" customFormat="1" x14ac:dyDescent="0.2"/>
    <row r="2431" s="52" customFormat="1" x14ac:dyDescent="0.2"/>
    <row r="2432" s="52" customFormat="1" x14ac:dyDescent="0.2"/>
    <row r="2433" s="52" customFormat="1" x14ac:dyDescent="0.2"/>
    <row r="2434" s="52" customFormat="1" x14ac:dyDescent="0.2"/>
    <row r="2435" s="52" customFormat="1" x14ac:dyDescent="0.2"/>
    <row r="2436" s="52" customFormat="1" x14ac:dyDescent="0.2"/>
    <row r="2437" s="52" customFormat="1" x14ac:dyDescent="0.2"/>
    <row r="2438" s="52" customFormat="1" x14ac:dyDescent="0.2"/>
    <row r="2439" s="52" customFormat="1" x14ac:dyDescent="0.2"/>
    <row r="2440" s="52" customFormat="1" x14ac:dyDescent="0.2"/>
    <row r="2441" s="52" customFormat="1" x14ac:dyDescent="0.2"/>
    <row r="2442" s="52" customFormat="1" x14ac:dyDescent="0.2"/>
    <row r="2443" s="52" customFormat="1" x14ac:dyDescent="0.2"/>
    <row r="2444" s="52" customFormat="1" x14ac:dyDescent="0.2"/>
    <row r="2445" s="52" customFormat="1" x14ac:dyDescent="0.2"/>
    <row r="2446" s="52" customFormat="1" x14ac:dyDescent="0.2"/>
    <row r="2447" s="52" customFormat="1" x14ac:dyDescent="0.2"/>
    <row r="2448" s="52" customFormat="1" x14ac:dyDescent="0.2"/>
    <row r="2449" s="52" customFormat="1" x14ac:dyDescent="0.2"/>
    <row r="2450" s="52" customFormat="1" x14ac:dyDescent="0.2"/>
    <row r="2451" s="52" customFormat="1" x14ac:dyDescent="0.2"/>
    <row r="2452" s="52" customFormat="1" x14ac:dyDescent="0.2"/>
    <row r="2453" s="52" customFormat="1" x14ac:dyDescent="0.2"/>
    <row r="2454" s="52" customFormat="1" x14ac:dyDescent="0.2"/>
    <row r="2455" s="52" customFormat="1" x14ac:dyDescent="0.2"/>
    <row r="2456" s="52" customFormat="1" x14ac:dyDescent="0.2"/>
    <row r="2457" s="52" customFormat="1" x14ac:dyDescent="0.2"/>
    <row r="2458" s="52" customFormat="1" x14ac:dyDescent="0.2"/>
    <row r="2459" s="52" customFormat="1" x14ac:dyDescent="0.2"/>
    <row r="2460" s="52" customFormat="1" x14ac:dyDescent="0.2"/>
    <row r="2461" s="52" customFormat="1" x14ac:dyDescent="0.2"/>
    <row r="2462" s="52" customFormat="1" x14ac:dyDescent="0.2"/>
    <row r="2463" s="52" customFormat="1" x14ac:dyDescent="0.2"/>
    <row r="2464" s="52" customFormat="1" x14ac:dyDescent="0.2"/>
    <row r="2465" s="52" customFormat="1" x14ac:dyDescent="0.2"/>
    <row r="2466" s="52" customFormat="1" x14ac:dyDescent="0.2"/>
    <row r="2467" s="52" customFormat="1" x14ac:dyDescent="0.2"/>
    <row r="2468" s="52" customFormat="1" x14ac:dyDescent="0.2"/>
    <row r="2469" s="52" customFormat="1" x14ac:dyDescent="0.2"/>
    <row r="2470" s="52" customFormat="1" x14ac:dyDescent="0.2"/>
    <row r="2471" s="52" customFormat="1" x14ac:dyDescent="0.2"/>
    <row r="2472" s="52" customFormat="1" x14ac:dyDescent="0.2"/>
    <row r="2473" s="52" customFormat="1" x14ac:dyDescent="0.2"/>
    <row r="2474" s="52" customFormat="1" x14ac:dyDescent="0.2"/>
    <row r="2475" s="52" customFormat="1" x14ac:dyDescent="0.2"/>
    <row r="2476" s="52" customFormat="1" x14ac:dyDescent="0.2"/>
    <row r="2477" s="52" customFormat="1" x14ac:dyDescent="0.2"/>
    <row r="2478" s="52" customFormat="1" x14ac:dyDescent="0.2"/>
    <row r="2479" s="52" customFormat="1" x14ac:dyDescent="0.2"/>
    <row r="2480" s="52" customFormat="1" x14ac:dyDescent="0.2"/>
    <row r="2481" s="52" customFormat="1" x14ac:dyDescent="0.2"/>
    <row r="2482" s="52" customFormat="1" x14ac:dyDescent="0.2"/>
    <row r="2483" s="52" customFormat="1" x14ac:dyDescent="0.2"/>
    <row r="2484" s="52" customFormat="1" x14ac:dyDescent="0.2"/>
    <row r="2485" s="52" customFormat="1" x14ac:dyDescent="0.2"/>
    <row r="2486" s="52" customFormat="1" x14ac:dyDescent="0.2"/>
    <row r="2487" s="52" customFormat="1" x14ac:dyDescent="0.2"/>
    <row r="2488" s="52" customFormat="1" x14ac:dyDescent="0.2"/>
    <row r="2489" s="52" customFormat="1" x14ac:dyDescent="0.2"/>
    <row r="2490" s="52" customFormat="1" x14ac:dyDescent="0.2"/>
    <row r="2491" s="52" customFormat="1" x14ac:dyDescent="0.2"/>
    <row r="2492" s="52" customFormat="1" x14ac:dyDescent="0.2"/>
    <row r="2493" s="52" customFormat="1" x14ac:dyDescent="0.2"/>
    <row r="2494" s="52" customFormat="1" x14ac:dyDescent="0.2"/>
    <row r="2495" s="52" customFormat="1" x14ac:dyDescent="0.2"/>
    <row r="2496" s="52" customFormat="1" x14ac:dyDescent="0.2"/>
    <row r="2497" s="52" customFormat="1" x14ac:dyDescent="0.2"/>
    <row r="2498" s="52" customFormat="1" x14ac:dyDescent="0.2"/>
    <row r="2499" s="52" customFormat="1" x14ac:dyDescent="0.2"/>
    <row r="2500" s="52" customFormat="1" x14ac:dyDescent="0.2"/>
    <row r="2501" s="52" customFormat="1" x14ac:dyDescent="0.2"/>
    <row r="2502" s="52" customFormat="1" x14ac:dyDescent="0.2"/>
    <row r="2503" s="52" customFormat="1" x14ac:dyDescent="0.2"/>
    <row r="2504" s="52" customFormat="1" x14ac:dyDescent="0.2"/>
    <row r="2505" s="52" customFormat="1" x14ac:dyDescent="0.2"/>
    <row r="2506" s="52" customFormat="1" x14ac:dyDescent="0.2"/>
    <row r="2507" s="52" customFormat="1" x14ac:dyDescent="0.2"/>
    <row r="2508" s="52" customFormat="1" x14ac:dyDescent="0.2"/>
    <row r="2509" s="52" customFormat="1" x14ac:dyDescent="0.2"/>
    <row r="2510" s="52" customFormat="1" x14ac:dyDescent="0.2"/>
    <row r="2511" s="52" customFormat="1" x14ac:dyDescent="0.2"/>
    <row r="2512" s="52" customFormat="1" x14ac:dyDescent="0.2"/>
    <row r="2513" s="52" customFormat="1" x14ac:dyDescent="0.2"/>
    <row r="2514" s="52" customFormat="1" x14ac:dyDescent="0.2"/>
    <row r="2515" s="52" customFormat="1" x14ac:dyDescent="0.2"/>
    <row r="2516" s="52" customFormat="1" x14ac:dyDescent="0.2"/>
    <row r="2517" s="52" customFormat="1" x14ac:dyDescent="0.2"/>
    <row r="2518" s="52" customFormat="1" x14ac:dyDescent="0.2"/>
    <row r="2519" s="52" customFormat="1" x14ac:dyDescent="0.2"/>
    <row r="2520" s="52" customFormat="1" x14ac:dyDescent="0.2"/>
    <row r="2521" s="52" customFormat="1" x14ac:dyDescent="0.2"/>
    <row r="2522" s="52" customFormat="1" x14ac:dyDescent="0.2"/>
    <row r="2523" s="52" customFormat="1" x14ac:dyDescent="0.2"/>
    <row r="2524" s="52" customFormat="1" x14ac:dyDescent="0.2"/>
    <row r="2525" s="52" customFormat="1" x14ac:dyDescent="0.2"/>
    <row r="2526" s="52" customFormat="1" x14ac:dyDescent="0.2"/>
    <row r="2527" s="52" customFormat="1" x14ac:dyDescent="0.2"/>
    <row r="2528" s="52" customFormat="1" x14ac:dyDescent="0.2"/>
    <row r="2529" s="52" customFormat="1" x14ac:dyDescent="0.2"/>
    <row r="2530" s="52" customFormat="1" x14ac:dyDescent="0.2"/>
    <row r="2531" s="52" customFormat="1" x14ac:dyDescent="0.2"/>
    <row r="2532" s="52" customFormat="1" x14ac:dyDescent="0.2"/>
    <row r="2533" s="52" customFormat="1" x14ac:dyDescent="0.2"/>
    <row r="2534" s="52" customFormat="1" x14ac:dyDescent="0.2"/>
    <row r="2535" s="52" customFormat="1" x14ac:dyDescent="0.2"/>
    <row r="2536" s="52" customFormat="1" x14ac:dyDescent="0.2"/>
    <row r="2537" s="52" customFormat="1" x14ac:dyDescent="0.2"/>
    <row r="2538" s="52" customFormat="1" x14ac:dyDescent="0.2"/>
    <row r="2539" s="52" customFormat="1" x14ac:dyDescent="0.2"/>
    <row r="2540" s="52" customFormat="1" x14ac:dyDescent="0.2"/>
    <row r="2541" s="52" customFormat="1" x14ac:dyDescent="0.2"/>
    <row r="2542" s="52" customFormat="1" x14ac:dyDescent="0.2"/>
    <row r="2543" s="52" customFormat="1" x14ac:dyDescent="0.2"/>
    <row r="2544" s="52" customFormat="1" x14ac:dyDescent="0.2"/>
    <row r="2545" s="52" customFormat="1" x14ac:dyDescent="0.2"/>
    <row r="2546" s="52" customFormat="1" x14ac:dyDescent="0.2"/>
    <row r="2547" s="52" customFormat="1" x14ac:dyDescent="0.2"/>
    <row r="2548" s="52" customFormat="1" x14ac:dyDescent="0.2"/>
    <row r="2549" s="52" customFormat="1" x14ac:dyDescent="0.2"/>
    <row r="2550" s="52" customFormat="1" x14ac:dyDescent="0.2"/>
    <row r="2551" s="52" customFormat="1" x14ac:dyDescent="0.2"/>
    <row r="2552" s="52" customFormat="1" x14ac:dyDescent="0.2"/>
    <row r="2553" s="52" customFormat="1" x14ac:dyDescent="0.2"/>
    <row r="2554" s="52" customFormat="1" x14ac:dyDescent="0.2"/>
    <row r="2555" s="52" customFormat="1" x14ac:dyDescent="0.2"/>
    <row r="2556" s="52" customFormat="1" x14ac:dyDescent="0.2"/>
    <row r="2557" s="52" customFormat="1" x14ac:dyDescent="0.2"/>
    <row r="2558" s="52" customFormat="1" x14ac:dyDescent="0.2"/>
    <row r="2559" s="52" customFormat="1" x14ac:dyDescent="0.2"/>
    <row r="2560" s="52" customFormat="1" x14ac:dyDescent="0.2"/>
    <row r="2561" s="52" customFormat="1" x14ac:dyDescent="0.2"/>
    <row r="2562" s="52" customFormat="1" x14ac:dyDescent="0.2"/>
    <row r="2563" s="52" customFormat="1" x14ac:dyDescent="0.2"/>
    <row r="2564" s="52" customFormat="1" x14ac:dyDescent="0.2"/>
    <row r="2565" s="52" customFormat="1" x14ac:dyDescent="0.2"/>
    <row r="2566" s="52" customFormat="1" x14ac:dyDescent="0.2"/>
    <row r="2567" s="52" customFormat="1" x14ac:dyDescent="0.2"/>
    <row r="2568" s="52" customFormat="1" x14ac:dyDescent="0.2"/>
    <row r="2569" s="52" customFormat="1" x14ac:dyDescent="0.2"/>
    <row r="2570" s="52" customFormat="1" x14ac:dyDescent="0.2"/>
    <row r="2571" s="52" customFormat="1" x14ac:dyDescent="0.2"/>
    <row r="2572" s="52" customFormat="1" x14ac:dyDescent="0.2"/>
    <row r="2573" s="52" customFormat="1" x14ac:dyDescent="0.2"/>
    <row r="2574" s="52" customFormat="1" x14ac:dyDescent="0.2"/>
    <row r="2575" s="52" customFormat="1" x14ac:dyDescent="0.2"/>
    <row r="2576" s="52" customFormat="1" x14ac:dyDescent="0.2"/>
    <row r="2577" s="52" customFormat="1" x14ac:dyDescent="0.2"/>
    <row r="2578" s="52" customFormat="1" x14ac:dyDescent="0.2"/>
    <row r="2579" s="52" customFormat="1" x14ac:dyDescent="0.2"/>
    <row r="2580" s="52" customFormat="1" x14ac:dyDescent="0.2"/>
    <row r="2581" s="52" customFormat="1" x14ac:dyDescent="0.2"/>
    <row r="2582" s="52" customFormat="1" x14ac:dyDescent="0.2"/>
    <row r="2583" s="52" customFormat="1" x14ac:dyDescent="0.2"/>
    <row r="2584" s="52" customFormat="1" x14ac:dyDescent="0.2"/>
    <row r="2585" s="52" customFormat="1" x14ac:dyDescent="0.2"/>
    <row r="2586" s="52" customFormat="1" x14ac:dyDescent="0.2"/>
    <row r="2587" s="52" customFormat="1" x14ac:dyDescent="0.2"/>
    <row r="2588" s="52" customFormat="1" x14ac:dyDescent="0.2"/>
    <row r="2589" s="52" customFormat="1" x14ac:dyDescent="0.2"/>
    <row r="2590" s="52" customFormat="1" x14ac:dyDescent="0.2"/>
    <row r="2591" s="52" customFormat="1" x14ac:dyDescent="0.2"/>
    <row r="2592" s="52" customFormat="1" x14ac:dyDescent="0.2"/>
    <row r="2593" s="52" customFormat="1" x14ac:dyDescent="0.2"/>
    <row r="2594" s="52" customFormat="1" x14ac:dyDescent="0.2"/>
    <row r="2595" s="52" customFormat="1" x14ac:dyDescent="0.2"/>
    <row r="2596" s="52" customFormat="1" x14ac:dyDescent="0.2"/>
    <row r="2597" s="52" customFormat="1" x14ac:dyDescent="0.2"/>
    <row r="2598" s="52" customFormat="1" x14ac:dyDescent="0.2"/>
    <row r="2599" s="52" customFormat="1" x14ac:dyDescent="0.2"/>
    <row r="2600" s="52" customFormat="1" x14ac:dyDescent="0.2"/>
    <row r="2601" s="52" customFormat="1" x14ac:dyDescent="0.2"/>
    <row r="2602" s="52" customFormat="1" x14ac:dyDescent="0.2"/>
    <row r="2603" s="52" customFormat="1" x14ac:dyDescent="0.2"/>
    <row r="2604" s="52" customFormat="1" x14ac:dyDescent="0.2"/>
    <row r="2605" s="52" customFormat="1" x14ac:dyDescent="0.2"/>
    <row r="2606" s="52" customFormat="1" x14ac:dyDescent="0.2"/>
    <row r="2607" s="52" customFormat="1" x14ac:dyDescent="0.2"/>
    <row r="2608" s="52" customFormat="1" x14ac:dyDescent="0.2"/>
    <row r="2609" s="52" customFormat="1" x14ac:dyDescent="0.2"/>
    <row r="2610" s="52" customFormat="1" x14ac:dyDescent="0.2"/>
    <row r="2611" s="52" customFormat="1" x14ac:dyDescent="0.2"/>
    <row r="2612" s="52" customFormat="1" x14ac:dyDescent="0.2"/>
    <row r="2613" s="52" customFormat="1" x14ac:dyDescent="0.2"/>
    <row r="2614" s="52" customFormat="1" x14ac:dyDescent="0.2"/>
    <row r="2615" s="52" customFormat="1" x14ac:dyDescent="0.2"/>
    <row r="2616" s="52" customFormat="1" x14ac:dyDescent="0.2"/>
    <row r="2617" s="52" customFormat="1" x14ac:dyDescent="0.2"/>
    <row r="2618" s="52" customFormat="1" x14ac:dyDescent="0.2"/>
    <row r="2619" s="52" customFormat="1" x14ac:dyDescent="0.2"/>
    <row r="2620" s="52" customFormat="1" x14ac:dyDescent="0.2"/>
    <row r="2621" s="52" customFormat="1" x14ac:dyDescent="0.2"/>
    <row r="2622" s="52" customFormat="1" x14ac:dyDescent="0.2"/>
    <row r="2623" s="52" customFormat="1" x14ac:dyDescent="0.2"/>
    <row r="2624" s="52" customFormat="1" x14ac:dyDescent="0.2"/>
    <row r="2625" s="52" customFormat="1" x14ac:dyDescent="0.2"/>
    <row r="2626" s="52" customFormat="1" x14ac:dyDescent="0.2"/>
    <row r="2627" s="52" customFormat="1" x14ac:dyDescent="0.2"/>
    <row r="2628" s="52" customFormat="1" x14ac:dyDescent="0.2"/>
    <row r="2629" s="52" customFormat="1" x14ac:dyDescent="0.2"/>
    <row r="2630" s="52" customFormat="1" x14ac:dyDescent="0.2"/>
    <row r="2631" s="52" customFormat="1" x14ac:dyDescent="0.2"/>
    <row r="2632" s="52" customFormat="1" x14ac:dyDescent="0.2"/>
    <row r="2633" s="52" customFormat="1" x14ac:dyDescent="0.2"/>
    <row r="2634" s="52" customFormat="1" x14ac:dyDescent="0.2"/>
    <row r="2635" s="52" customFormat="1" x14ac:dyDescent="0.2"/>
    <row r="2636" s="52" customFormat="1" x14ac:dyDescent="0.2"/>
    <row r="2637" s="52" customFormat="1" x14ac:dyDescent="0.2"/>
    <row r="2638" s="52" customFormat="1" x14ac:dyDescent="0.2"/>
    <row r="2639" s="52" customFormat="1" x14ac:dyDescent="0.2"/>
    <row r="2640" s="52" customFormat="1" x14ac:dyDescent="0.2"/>
    <row r="2641" s="52" customFormat="1" x14ac:dyDescent="0.2"/>
    <row r="2642" s="52" customFormat="1" x14ac:dyDescent="0.2"/>
    <row r="2643" s="52" customFormat="1" x14ac:dyDescent="0.2"/>
    <row r="2644" s="52" customFormat="1" x14ac:dyDescent="0.2"/>
    <row r="2645" s="52" customFormat="1" x14ac:dyDescent="0.2"/>
    <row r="2646" s="52" customFormat="1" x14ac:dyDescent="0.2"/>
    <row r="2647" s="52" customFormat="1" x14ac:dyDescent="0.2"/>
    <row r="2648" s="52" customFormat="1" x14ac:dyDescent="0.2"/>
    <row r="2649" s="52" customFormat="1" x14ac:dyDescent="0.2"/>
    <row r="2650" s="52" customFormat="1" x14ac:dyDescent="0.2"/>
    <row r="2651" s="52" customFormat="1" x14ac:dyDescent="0.2"/>
    <row r="2652" s="52" customFormat="1" x14ac:dyDescent="0.2"/>
    <row r="2653" s="52" customFormat="1" x14ac:dyDescent="0.2"/>
    <row r="2654" s="52" customFormat="1" x14ac:dyDescent="0.2"/>
    <row r="2655" s="52" customFormat="1" x14ac:dyDescent="0.2"/>
    <row r="2656" s="52" customFormat="1" x14ac:dyDescent="0.2"/>
    <row r="2657" s="52" customFormat="1" x14ac:dyDescent="0.2"/>
    <row r="2658" s="52" customFormat="1" x14ac:dyDescent="0.2"/>
    <row r="2659" s="52" customFormat="1" x14ac:dyDescent="0.2"/>
    <row r="2660" s="52" customFormat="1" x14ac:dyDescent="0.2"/>
    <row r="2661" s="52" customFormat="1" x14ac:dyDescent="0.2"/>
    <row r="2662" s="52" customFormat="1" x14ac:dyDescent="0.2"/>
    <row r="2663" s="52" customFormat="1" x14ac:dyDescent="0.2"/>
    <row r="2664" s="52" customFormat="1" x14ac:dyDescent="0.2"/>
    <row r="2665" s="52" customFormat="1" x14ac:dyDescent="0.2"/>
    <row r="2666" s="52" customFormat="1" x14ac:dyDescent="0.2"/>
    <row r="2667" s="52" customFormat="1" x14ac:dyDescent="0.2"/>
    <row r="2668" s="52" customFormat="1" x14ac:dyDescent="0.2"/>
    <row r="2669" s="52" customFormat="1" x14ac:dyDescent="0.2"/>
    <row r="2670" s="52" customFormat="1" x14ac:dyDescent="0.2"/>
    <row r="2671" s="52" customFormat="1" x14ac:dyDescent="0.2"/>
    <row r="2672" s="52" customFormat="1" x14ac:dyDescent="0.2"/>
    <row r="2673" s="52" customFormat="1" x14ac:dyDescent="0.2"/>
    <row r="2674" s="52" customFormat="1" x14ac:dyDescent="0.2"/>
    <row r="2675" s="52" customFormat="1" x14ac:dyDescent="0.2"/>
    <row r="2676" s="52" customFormat="1" x14ac:dyDescent="0.2"/>
    <row r="2677" s="52" customFormat="1" x14ac:dyDescent="0.2"/>
    <row r="2678" s="52" customFormat="1" x14ac:dyDescent="0.2"/>
    <row r="2679" s="52" customFormat="1" x14ac:dyDescent="0.2"/>
    <row r="2680" s="52" customFormat="1" x14ac:dyDescent="0.2"/>
    <row r="2681" s="52" customFormat="1" x14ac:dyDescent="0.2"/>
    <row r="2682" s="52" customFormat="1" x14ac:dyDescent="0.2"/>
    <row r="2683" s="52" customFormat="1" x14ac:dyDescent="0.2"/>
    <row r="2684" s="52" customFormat="1" x14ac:dyDescent="0.2"/>
    <row r="2685" s="52" customFormat="1" x14ac:dyDescent="0.2"/>
    <row r="2686" s="52" customFormat="1" x14ac:dyDescent="0.2"/>
    <row r="2687" s="52" customFormat="1" x14ac:dyDescent="0.2"/>
    <row r="2688" s="52" customFormat="1" x14ac:dyDescent="0.2"/>
    <row r="2689" s="52" customFormat="1" x14ac:dyDescent="0.2"/>
    <row r="2690" s="52" customFormat="1" x14ac:dyDescent="0.2"/>
    <row r="2691" s="52" customFormat="1" x14ac:dyDescent="0.2"/>
    <row r="2692" s="52" customFormat="1" x14ac:dyDescent="0.2"/>
    <row r="2693" s="52" customFormat="1" x14ac:dyDescent="0.2"/>
    <row r="2694" s="52" customFormat="1" x14ac:dyDescent="0.2"/>
    <row r="2695" s="52" customFormat="1" x14ac:dyDescent="0.2"/>
    <row r="2696" s="52" customFormat="1" x14ac:dyDescent="0.2"/>
    <row r="2697" s="52" customFormat="1" x14ac:dyDescent="0.2"/>
    <row r="2698" s="52" customFormat="1" x14ac:dyDescent="0.2"/>
    <row r="2699" s="52" customFormat="1" x14ac:dyDescent="0.2"/>
    <row r="2700" s="52" customFormat="1" x14ac:dyDescent="0.2"/>
    <row r="2701" s="52" customFormat="1" x14ac:dyDescent="0.2"/>
    <row r="2702" s="52" customFormat="1" x14ac:dyDescent="0.2"/>
    <row r="2703" s="52" customFormat="1" x14ac:dyDescent="0.2"/>
    <row r="2704" s="52" customFormat="1" x14ac:dyDescent="0.2"/>
    <row r="2705" s="52" customFormat="1" x14ac:dyDescent="0.2"/>
    <row r="2706" s="52" customFormat="1" x14ac:dyDescent="0.2"/>
    <row r="2707" s="52" customFormat="1" x14ac:dyDescent="0.2"/>
    <row r="2708" s="52" customFormat="1" x14ac:dyDescent="0.2"/>
    <row r="2709" s="52" customFormat="1" x14ac:dyDescent="0.2"/>
    <row r="2710" s="52" customFormat="1" x14ac:dyDescent="0.2"/>
    <row r="2711" s="52" customFormat="1" x14ac:dyDescent="0.2"/>
    <row r="2712" s="52" customFormat="1" x14ac:dyDescent="0.2"/>
    <row r="2713" s="52" customFormat="1" x14ac:dyDescent="0.2"/>
    <row r="2714" s="52" customFormat="1" x14ac:dyDescent="0.2"/>
    <row r="2715" s="52" customFormat="1" x14ac:dyDescent="0.2"/>
    <row r="2716" s="52" customFormat="1" x14ac:dyDescent="0.2"/>
    <row r="2717" s="52" customFormat="1" x14ac:dyDescent="0.2"/>
    <row r="2718" s="52" customFormat="1" x14ac:dyDescent="0.2"/>
    <row r="2719" s="52" customFormat="1" x14ac:dyDescent="0.2"/>
    <row r="2720" s="52" customFormat="1" x14ac:dyDescent="0.2"/>
    <row r="2721" s="52" customFormat="1" x14ac:dyDescent="0.2"/>
    <row r="2722" s="52" customFormat="1" x14ac:dyDescent="0.2"/>
    <row r="2723" s="52" customFormat="1" x14ac:dyDescent="0.2"/>
    <row r="2724" s="52" customFormat="1" x14ac:dyDescent="0.2"/>
    <row r="2725" s="52" customFormat="1" x14ac:dyDescent="0.2"/>
    <row r="2726" s="52" customFormat="1" x14ac:dyDescent="0.2"/>
    <row r="2727" s="52" customFormat="1" x14ac:dyDescent="0.2"/>
    <row r="2728" s="52" customFormat="1" x14ac:dyDescent="0.2"/>
    <row r="2729" s="52" customFormat="1" x14ac:dyDescent="0.2"/>
    <row r="2730" s="52" customFormat="1" x14ac:dyDescent="0.2"/>
    <row r="2731" s="52" customFormat="1" x14ac:dyDescent="0.2"/>
    <row r="2732" s="52" customFormat="1" x14ac:dyDescent="0.2"/>
    <row r="2733" s="52" customFormat="1" x14ac:dyDescent="0.2"/>
    <row r="2734" s="52" customFormat="1" x14ac:dyDescent="0.2"/>
    <row r="2735" s="52" customFormat="1" x14ac:dyDescent="0.2"/>
    <row r="2736" s="52" customFormat="1" x14ac:dyDescent="0.2"/>
    <row r="2737" s="52" customFormat="1" x14ac:dyDescent="0.2"/>
    <row r="2738" s="52" customFormat="1" x14ac:dyDescent="0.2"/>
    <row r="2739" s="52" customFormat="1" x14ac:dyDescent="0.2"/>
    <row r="2740" s="52" customFormat="1" x14ac:dyDescent="0.2"/>
    <row r="2741" s="52" customFormat="1" x14ac:dyDescent="0.2"/>
    <row r="2742" s="52" customFormat="1" x14ac:dyDescent="0.2"/>
    <row r="2743" s="52" customFormat="1" x14ac:dyDescent="0.2"/>
    <row r="2744" s="52" customFormat="1" x14ac:dyDescent="0.2"/>
    <row r="2745" s="52" customFormat="1" x14ac:dyDescent="0.2"/>
    <row r="2746" s="52" customFormat="1" x14ac:dyDescent="0.2"/>
    <row r="2747" s="52" customFormat="1" x14ac:dyDescent="0.2"/>
    <row r="2748" s="52" customFormat="1" x14ac:dyDescent="0.2"/>
    <row r="2749" s="52" customFormat="1" x14ac:dyDescent="0.2"/>
    <row r="2750" s="52" customFormat="1" x14ac:dyDescent="0.2"/>
    <row r="2751" s="52" customFormat="1" x14ac:dyDescent="0.2"/>
    <row r="2752" s="52" customFormat="1" x14ac:dyDescent="0.2"/>
    <row r="2753" s="52" customFormat="1" x14ac:dyDescent="0.2"/>
    <row r="2754" s="52" customFormat="1" x14ac:dyDescent="0.2"/>
    <row r="2755" s="52" customFormat="1" x14ac:dyDescent="0.2"/>
    <row r="2756" s="52" customFormat="1" x14ac:dyDescent="0.2"/>
    <row r="2757" s="52" customFormat="1" x14ac:dyDescent="0.2"/>
    <row r="2758" s="52" customFormat="1" x14ac:dyDescent="0.2"/>
    <row r="2759" s="52" customFormat="1" x14ac:dyDescent="0.2"/>
    <row r="2760" s="52" customFormat="1" x14ac:dyDescent="0.2"/>
    <row r="2761" s="52" customFormat="1" x14ac:dyDescent="0.2"/>
    <row r="2762" s="52" customFormat="1" x14ac:dyDescent="0.2"/>
    <row r="2763" s="52" customFormat="1" x14ac:dyDescent="0.2"/>
    <row r="2764" s="52" customFormat="1" x14ac:dyDescent="0.2"/>
    <row r="2765" s="52" customFormat="1" x14ac:dyDescent="0.2"/>
    <row r="2766" s="52" customFormat="1" x14ac:dyDescent="0.2"/>
    <row r="2767" s="52" customFormat="1" x14ac:dyDescent="0.2"/>
    <row r="2768" s="52" customFormat="1" x14ac:dyDescent="0.2"/>
    <row r="2769" s="52" customFormat="1" x14ac:dyDescent="0.2"/>
    <row r="2770" s="52" customFormat="1" x14ac:dyDescent="0.2"/>
    <row r="2771" s="52" customFormat="1" x14ac:dyDescent="0.2"/>
    <row r="2772" s="52" customFormat="1" x14ac:dyDescent="0.2"/>
    <row r="2773" s="52" customFormat="1" x14ac:dyDescent="0.2"/>
    <row r="2774" s="52" customFormat="1" x14ac:dyDescent="0.2"/>
    <row r="2775" s="52" customFormat="1" x14ac:dyDescent="0.2"/>
    <row r="2776" s="52" customFormat="1" x14ac:dyDescent="0.2"/>
    <row r="2777" s="52" customFormat="1" x14ac:dyDescent="0.2"/>
    <row r="2778" s="52" customFormat="1" x14ac:dyDescent="0.2"/>
    <row r="2779" s="52" customFormat="1" x14ac:dyDescent="0.2"/>
    <row r="2780" s="52" customFormat="1" x14ac:dyDescent="0.2"/>
    <row r="2781" s="52" customFormat="1" x14ac:dyDescent="0.2"/>
    <row r="2782" s="52" customFormat="1" x14ac:dyDescent="0.2"/>
    <row r="2783" s="52" customFormat="1" x14ac:dyDescent="0.2"/>
    <row r="2784" s="52" customFormat="1" x14ac:dyDescent="0.2"/>
    <row r="2785" s="52" customFormat="1" x14ac:dyDescent="0.2"/>
    <row r="2786" s="52" customFormat="1" x14ac:dyDescent="0.2"/>
    <row r="2787" s="52" customFormat="1" x14ac:dyDescent="0.2"/>
    <row r="2788" s="52" customFormat="1" x14ac:dyDescent="0.2"/>
    <row r="2789" s="52" customFormat="1" x14ac:dyDescent="0.2"/>
    <row r="2790" s="52" customFormat="1" x14ac:dyDescent="0.2"/>
    <row r="2791" s="52" customFormat="1" x14ac:dyDescent="0.2"/>
    <row r="2792" s="52" customFormat="1" x14ac:dyDescent="0.2"/>
    <row r="2793" s="52" customFormat="1" x14ac:dyDescent="0.2"/>
    <row r="2794" s="52" customFormat="1" x14ac:dyDescent="0.2"/>
    <row r="2795" s="52" customFormat="1" x14ac:dyDescent="0.2"/>
    <row r="2796" s="52" customFormat="1" x14ac:dyDescent="0.2"/>
    <row r="2797" s="52" customFormat="1" x14ac:dyDescent="0.2"/>
    <row r="2798" s="52" customFormat="1" x14ac:dyDescent="0.2"/>
    <row r="2799" s="52" customFormat="1" x14ac:dyDescent="0.2"/>
    <row r="2800" s="52" customFormat="1" x14ac:dyDescent="0.2"/>
    <row r="2801" s="52" customFormat="1" x14ac:dyDescent="0.2"/>
    <row r="2802" s="52" customFormat="1" x14ac:dyDescent="0.2"/>
    <row r="2803" s="52" customFormat="1" x14ac:dyDescent="0.2"/>
    <row r="2804" s="52" customFormat="1" x14ac:dyDescent="0.2"/>
    <row r="2805" s="52" customFormat="1" x14ac:dyDescent="0.2"/>
    <row r="2806" s="52" customFormat="1" x14ac:dyDescent="0.2"/>
    <row r="2807" s="52" customFormat="1" x14ac:dyDescent="0.2"/>
    <row r="2808" s="52" customFormat="1" x14ac:dyDescent="0.2"/>
    <row r="2809" s="52" customFormat="1" x14ac:dyDescent="0.2"/>
    <row r="2810" s="52" customFormat="1" x14ac:dyDescent="0.2"/>
    <row r="2811" s="52" customFormat="1" x14ac:dyDescent="0.2"/>
    <row r="2812" s="52" customFormat="1" x14ac:dyDescent="0.2"/>
    <row r="2813" s="52" customFormat="1" x14ac:dyDescent="0.2"/>
    <row r="2814" s="52" customFormat="1" x14ac:dyDescent="0.2"/>
    <row r="2815" s="52" customFormat="1" x14ac:dyDescent="0.2"/>
    <row r="2816" s="52" customFormat="1" x14ac:dyDescent="0.2"/>
    <row r="2817" s="52" customFormat="1" x14ac:dyDescent="0.2"/>
    <row r="2818" s="52" customFormat="1" x14ac:dyDescent="0.2"/>
    <row r="2819" s="52" customFormat="1" x14ac:dyDescent="0.2"/>
    <row r="2820" s="52" customFormat="1" x14ac:dyDescent="0.2"/>
    <row r="2821" s="52" customFormat="1" x14ac:dyDescent="0.2"/>
    <row r="2822" s="52" customFormat="1" x14ac:dyDescent="0.2"/>
    <row r="2823" s="52" customFormat="1" x14ac:dyDescent="0.2"/>
    <row r="2824" s="52" customFormat="1" x14ac:dyDescent="0.2"/>
    <row r="2825" s="52" customFormat="1" x14ac:dyDescent="0.2"/>
    <row r="2826" s="52" customFormat="1" x14ac:dyDescent="0.2"/>
    <row r="2827" s="52" customFormat="1" x14ac:dyDescent="0.2"/>
    <row r="2828" s="52" customFormat="1" x14ac:dyDescent="0.2"/>
    <row r="2829" s="52" customFormat="1" x14ac:dyDescent="0.2"/>
    <row r="2830" s="52" customFormat="1" x14ac:dyDescent="0.2"/>
    <row r="2831" s="52" customFormat="1" x14ac:dyDescent="0.2"/>
    <row r="2832" s="52" customFormat="1" x14ac:dyDescent="0.2"/>
    <row r="2833" s="52" customFormat="1" x14ac:dyDescent="0.2"/>
    <row r="2834" s="52" customFormat="1" x14ac:dyDescent="0.2"/>
    <row r="2835" s="52" customFormat="1" x14ac:dyDescent="0.2"/>
    <row r="2836" s="52" customFormat="1" x14ac:dyDescent="0.2"/>
    <row r="2837" s="52" customFormat="1" x14ac:dyDescent="0.2"/>
    <row r="2838" s="52" customFormat="1" x14ac:dyDescent="0.2"/>
    <row r="2839" s="52" customFormat="1" x14ac:dyDescent="0.2"/>
    <row r="2840" s="52" customFormat="1" x14ac:dyDescent="0.2"/>
    <row r="2841" s="52" customFormat="1" x14ac:dyDescent="0.2"/>
    <row r="2842" s="52" customFormat="1" x14ac:dyDescent="0.2"/>
    <row r="2843" s="52" customFormat="1" x14ac:dyDescent="0.2"/>
    <row r="2844" s="52" customFormat="1" x14ac:dyDescent="0.2"/>
    <row r="2845" s="52" customFormat="1" x14ac:dyDescent="0.2"/>
    <row r="2846" s="52" customFormat="1" x14ac:dyDescent="0.2"/>
    <row r="2847" s="52" customFormat="1" x14ac:dyDescent="0.2"/>
    <row r="2848" s="52" customFormat="1" x14ac:dyDescent="0.2"/>
    <row r="2849" s="52" customFormat="1" x14ac:dyDescent="0.2"/>
    <row r="2850" s="52" customFormat="1" x14ac:dyDescent="0.2"/>
    <row r="2851" s="52" customFormat="1" x14ac:dyDescent="0.2"/>
    <row r="2852" s="52" customFormat="1" x14ac:dyDescent="0.2"/>
    <row r="2853" s="52" customFormat="1" x14ac:dyDescent="0.2"/>
    <row r="2854" s="52" customFormat="1" x14ac:dyDescent="0.2"/>
    <row r="2855" s="52" customFormat="1" x14ac:dyDescent="0.2"/>
    <row r="2856" s="52" customFormat="1" x14ac:dyDescent="0.2"/>
    <row r="2857" s="52" customFormat="1" x14ac:dyDescent="0.2"/>
    <row r="2858" s="52" customFormat="1" x14ac:dyDescent="0.2"/>
    <row r="2859" s="52" customFormat="1" x14ac:dyDescent="0.2"/>
    <row r="2860" s="52" customFormat="1" x14ac:dyDescent="0.2"/>
    <row r="2861" s="52" customFormat="1" x14ac:dyDescent="0.2"/>
    <row r="2862" s="52" customFormat="1" x14ac:dyDescent="0.2"/>
    <row r="2863" s="52" customFormat="1" x14ac:dyDescent="0.2"/>
    <row r="2864" s="52" customFormat="1" x14ac:dyDescent="0.2"/>
    <row r="2865" s="52" customFormat="1" x14ac:dyDescent="0.2"/>
    <row r="2866" s="52" customFormat="1" x14ac:dyDescent="0.2"/>
    <row r="2867" s="52" customFormat="1" x14ac:dyDescent="0.2"/>
    <row r="2868" s="52" customFormat="1" x14ac:dyDescent="0.2"/>
    <row r="2869" s="52" customFormat="1" x14ac:dyDescent="0.2"/>
    <row r="2870" s="52" customFormat="1" x14ac:dyDescent="0.2"/>
    <row r="2871" s="52" customFormat="1" x14ac:dyDescent="0.2"/>
    <row r="2872" s="52" customFormat="1" x14ac:dyDescent="0.2"/>
    <row r="2873" s="52" customFormat="1" x14ac:dyDescent="0.2"/>
    <row r="2874" s="52" customFormat="1" x14ac:dyDescent="0.2"/>
    <row r="2875" s="52" customFormat="1" x14ac:dyDescent="0.2"/>
    <row r="2876" s="52" customFormat="1" x14ac:dyDescent="0.2"/>
    <row r="2877" s="52" customFormat="1" x14ac:dyDescent="0.2"/>
    <row r="2878" s="52" customFormat="1" x14ac:dyDescent="0.2"/>
    <row r="2879" s="52" customFormat="1" x14ac:dyDescent="0.2"/>
    <row r="2880" s="52" customFormat="1" x14ac:dyDescent="0.2"/>
    <row r="2881" s="52" customFormat="1" x14ac:dyDescent="0.2"/>
    <row r="2882" s="52" customFormat="1" x14ac:dyDescent="0.2"/>
    <row r="2883" s="52" customFormat="1" x14ac:dyDescent="0.2"/>
    <row r="2884" s="52" customFormat="1" x14ac:dyDescent="0.2"/>
    <row r="2885" s="52" customFormat="1" x14ac:dyDescent="0.2"/>
    <row r="2886" s="52" customFormat="1" x14ac:dyDescent="0.2"/>
    <row r="2887" s="52" customFormat="1" x14ac:dyDescent="0.2"/>
    <row r="2888" s="52" customFormat="1" x14ac:dyDescent="0.2"/>
    <row r="2889" s="52" customFormat="1" x14ac:dyDescent="0.2"/>
    <row r="2890" s="52" customFormat="1" x14ac:dyDescent="0.2"/>
    <row r="2891" s="52" customFormat="1" x14ac:dyDescent="0.2"/>
    <row r="2892" s="52" customFormat="1" x14ac:dyDescent="0.2"/>
    <row r="2893" s="52" customFormat="1" x14ac:dyDescent="0.2"/>
    <row r="2894" s="52" customFormat="1" x14ac:dyDescent="0.2"/>
    <row r="2895" s="52" customFormat="1" x14ac:dyDescent="0.2"/>
    <row r="2896" s="52" customFormat="1" x14ac:dyDescent="0.2"/>
    <row r="2897" s="52" customFormat="1" x14ac:dyDescent="0.2"/>
    <row r="2898" s="52" customFormat="1" x14ac:dyDescent="0.2"/>
    <row r="2899" s="52" customFormat="1" x14ac:dyDescent="0.2"/>
    <row r="2900" s="52" customFormat="1" x14ac:dyDescent="0.2"/>
    <row r="2901" s="52" customFormat="1" x14ac:dyDescent="0.2"/>
    <row r="2902" s="52" customFormat="1" x14ac:dyDescent="0.2"/>
    <row r="2903" s="52" customFormat="1" x14ac:dyDescent="0.2"/>
    <row r="2904" s="52" customFormat="1" x14ac:dyDescent="0.2"/>
    <row r="2905" s="52" customFormat="1" x14ac:dyDescent="0.2"/>
    <row r="2906" s="52" customFormat="1" x14ac:dyDescent="0.2"/>
    <row r="2907" s="52" customFormat="1" x14ac:dyDescent="0.2"/>
    <row r="2908" s="52" customFormat="1" x14ac:dyDescent="0.2"/>
    <row r="2909" s="52" customFormat="1" x14ac:dyDescent="0.2"/>
    <row r="2910" s="52" customFormat="1" x14ac:dyDescent="0.2"/>
    <row r="2911" s="52" customFormat="1" x14ac:dyDescent="0.2"/>
    <row r="2912" s="52" customFormat="1" x14ac:dyDescent="0.2"/>
    <row r="2913" s="52" customFormat="1" x14ac:dyDescent="0.2"/>
    <row r="2914" s="52" customFormat="1" x14ac:dyDescent="0.2"/>
    <row r="2915" s="52" customFormat="1" x14ac:dyDescent="0.2"/>
    <row r="2916" s="52" customFormat="1" x14ac:dyDescent="0.2"/>
    <row r="2917" s="52" customFormat="1" x14ac:dyDescent="0.2"/>
    <row r="2918" s="52" customFormat="1" x14ac:dyDescent="0.2"/>
    <row r="2919" s="52" customFormat="1" x14ac:dyDescent="0.2"/>
    <row r="2920" s="52" customFormat="1" x14ac:dyDescent="0.2"/>
    <row r="2921" s="52" customFormat="1" x14ac:dyDescent="0.2"/>
    <row r="2922" s="52" customFormat="1" x14ac:dyDescent="0.2"/>
    <row r="2923" s="52" customFormat="1" x14ac:dyDescent="0.2"/>
    <row r="2924" s="52" customFormat="1" x14ac:dyDescent="0.2"/>
    <row r="2925" s="52" customFormat="1" x14ac:dyDescent="0.2"/>
    <row r="2926" s="52" customFormat="1" x14ac:dyDescent="0.2"/>
    <row r="2927" s="52" customFormat="1" x14ac:dyDescent="0.2"/>
    <row r="2928" s="52" customFormat="1" x14ac:dyDescent="0.2"/>
    <row r="2929" s="52" customFormat="1" x14ac:dyDescent="0.2"/>
    <row r="2930" s="52" customFormat="1" x14ac:dyDescent="0.2"/>
    <row r="2931" s="52" customFormat="1" x14ac:dyDescent="0.2"/>
    <row r="2932" s="52" customFormat="1" x14ac:dyDescent="0.2"/>
    <row r="2933" s="52" customFormat="1" x14ac:dyDescent="0.2"/>
    <row r="2934" s="52" customFormat="1" x14ac:dyDescent="0.2"/>
    <row r="2935" s="52" customFormat="1" x14ac:dyDescent="0.2"/>
    <row r="2936" s="52" customFormat="1" x14ac:dyDescent="0.2"/>
    <row r="2937" s="52" customFormat="1" x14ac:dyDescent="0.2"/>
    <row r="2938" s="52" customFormat="1" x14ac:dyDescent="0.2"/>
    <row r="2939" s="52" customFormat="1" x14ac:dyDescent="0.2"/>
    <row r="2940" s="52" customFormat="1" x14ac:dyDescent="0.2"/>
    <row r="2941" s="52" customFormat="1" x14ac:dyDescent="0.2"/>
    <row r="2942" s="52" customFormat="1" x14ac:dyDescent="0.2"/>
    <row r="2943" s="52" customFormat="1" x14ac:dyDescent="0.2"/>
    <row r="2944" s="52" customFormat="1" x14ac:dyDescent="0.2"/>
    <row r="2945" s="52" customFormat="1" x14ac:dyDescent="0.2"/>
    <row r="2946" s="52" customFormat="1" x14ac:dyDescent="0.2"/>
    <row r="2947" s="52" customFormat="1" x14ac:dyDescent="0.2"/>
    <row r="2948" s="52" customFormat="1" x14ac:dyDescent="0.2"/>
    <row r="2949" s="52" customFormat="1" x14ac:dyDescent="0.2"/>
    <row r="2950" s="52" customFormat="1" x14ac:dyDescent="0.2"/>
    <row r="2951" s="52" customFormat="1" x14ac:dyDescent="0.2"/>
    <row r="2952" s="52" customFormat="1" x14ac:dyDescent="0.2"/>
    <row r="2953" s="52" customFormat="1" x14ac:dyDescent="0.2"/>
    <row r="2954" s="52" customFormat="1" x14ac:dyDescent="0.2"/>
    <row r="2955" s="52" customFormat="1" x14ac:dyDescent="0.2"/>
    <row r="2956" s="52" customFormat="1" x14ac:dyDescent="0.2"/>
    <row r="2957" s="52" customFormat="1" x14ac:dyDescent="0.2"/>
    <row r="2958" s="52" customFormat="1" x14ac:dyDescent="0.2"/>
    <row r="2959" s="52" customFormat="1" x14ac:dyDescent="0.2"/>
    <row r="2960" s="52" customFormat="1" x14ac:dyDescent="0.2"/>
    <row r="2961" s="52" customFormat="1" x14ac:dyDescent="0.2"/>
    <row r="2962" s="52" customFormat="1" x14ac:dyDescent="0.2"/>
    <row r="2963" s="52" customFormat="1" x14ac:dyDescent="0.2"/>
    <row r="2964" s="52" customFormat="1" x14ac:dyDescent="0.2"/>
    <row r="2965" s="52" customFormat="1" x14ac:dyDescent="0.2"/>
    <row r="2966" s="52" customFormat="1" x14ac:dyDescent="0.2"/>
    <row r="2967" s="52" customFormat="1" x14ac:dyDescent="0.2"/>
    <row r="2968" s="52" customFormat="1" x14ac:dyDescent="0.2"/>
    <row r="2969" s="52" customFormat="1" x14ac:dyDescent="0.2"/>
    <row r="2970" s="52" customFormat="1" x14ac:dyDescent="0.2"/>
    <row r="2971" s="52" customFormat="1" x14ac:dyDescent="0.2"/>
    <row r="2972" s="52" customFormat="1" x14ac:dyDescent="0.2"/>
    <row r="2973" s="52" customFormat="1" x14ac:dyDescent="0.2"/>
    <row r="2974" s="52" customFormat="1" x14ac:dyDescent="0.2"/>
    <row r="2975" s="52" customFormat="1" x14ac:dyDescent="0.2"/>
    <row r="2976" s="52" customFormat="1" x14ac:dyDescent="0.2"/>
    <row r="2977" s="52" customFormat="1" x14ac:dyDescent="0.2"/>
    <row r="2978" s="52" customFormat="1" x14ac:dyDescent="0.2"/>
    <row r="2979" s="52" customFormat="1" x14ac:dyDescent="0.2"/>
    <row r="2980" s="52" customFormat="1" x14ac:dyDescent="0.2"/>
    <row r="2981" s="52" customFormat="1" x14ac:dyDescent="0.2"/>
    <row r="2982" s="52" customFormat="1" x14ac:dyDescent="0.2"/>
    <row r="2983" s="52" customFormat="1" x14ac:dyDescent="0.2"/>
    <row r="2984" s="52" customFormat="1" x14ac:dyDescent="0.2"/>
    <row r="2985" s="52" customFormat="1" x14ac:dyDescent="0.2"/>
    <row r="2986" s="52" customFormat="1" x14ac:dyDescent="0.2"/>
    <row r="2987" s="52" customFormat="1" x14ac:dyDescent="0.2"/>
    <row r="2988" s="52" customFormat="1" x14ac:dyDescent="0.2"/>
    <row r="2989" s="52" customFormat="1" x14ac:dyDescent="0.2"/>
    <row r="2990" s="52" customFormat="1" x14ac:dyDescent="0.2"/>
    <row r="2991" s="52" customFormat="1" x14ac:dyDescent="0.2"/>
    <row r="2992" s="52" customFormat="1" x14ac:dyDescent="0.2"/>
    <row r="2993" s="52" customFormat="1" x14ac:dyDescent="0.2"/>
    <row r="2994" s="52" customFormat="1" x14ac:dyDescent="0.2"/>
    <row r="2995" s="52" customFormat="1" x14ac:dyDescent="0.2"/>
    <row r="2996" s="52" customFormat="1" x14ac:dyDescent="0.2"/>
    <row r="2997" s="52" customFormat="1" x14ac:dyDescent="0.2"/>
    <row r="2998" s="52" customFormat="1" x14ac:dyDescent="0.2"/>
    <row r="2999" s="52" customFormat="1" x14ac:dyDescent="0.2"/>
    <row r="3000" s="52" customFormat="1" x14ac:dyDescent="0.2"/>
    <row r="3001" s="52" customFormat="1" x14ac:dyDescent="0.2"/>
    <row r="3002" s="52" customFormat="1" x14ac:dyDescent="0.2"/>
    <row r="3003" s="52" customFormat="1" x14ac:dyDescent="0.2"/>
    <row r="3004" s="52" customFormat="1" x14ac:dyDescent="0.2"/>
    <row r="3005" s="52" customFormat="1" x14ac:dyDescent="0.2"/>
    <row r="3006" s="52" customFormat="1" x14ac:dyDescent="0.2"/>
    <row r="3007" s="52" customFormat="1" x14ac:dyDescent="0.2"/>
    <row r="3008" s="52" customFormat="1" x14ac:dyDescent="0.2"/>
    <row r="3009" s="52" customFormat="1" x14ac:dyDescent="0.2"/>
    <row r="3010" s="52" customFormat="1" x14ac:dyDescent="0.2"/>
    <row r="3011" s="52" customFormat="1" x14ac:dyDescent="0.2"/>
    <row r="3012" s="52" customFormat="1" x14ac:dyDescent="0.2"/>
    <row r="3013" s="52" customFormat="1" x14ac:dyDescent="0.2"/>
    <row r="3014" s="52" customFormat="1" x14ac:dyDescent="0.2"/>
    <row r="3015" s="52" customFormat="1" x14ac:dyDescent="0.2"/>
    <row r="3016" s="52" customFormat="1" x14ac:dyDescent="0.2"/>
    <row r="3017" s="52" customFormat="1" x14ac:dyDescent="0.2"/>
    <row r="3018" s="52" customFormat="1" x14ac:dyDescent="0.2"/>
    <row r="3019" s="52" customFormat="1" x14ac:dyDescent="0.2"/>
    <row r="3020" s="52" customFormat="1" x14ac:dyDescent="0.2"/>
    <row r="3021" s="52" customFormat="1" x14ac:dyDescent="0.2"/>
    <row r="3022" s="52" customFormat="1" x14ac:dyDescent="0.2"/>
    <row r="3023" s="52" customFormat="1" x14ac:dyDescent="0.2"/>
    <row r="3024" s="52" customFormat="1" x14ac:dyDescent="0.2"/>
    <row r="3025" s="52" customFormat="1" x14ac:dyDescent="0.2"/>
    <row r="3026" s="52" customFormat="1" x14ac:dyDescent="0.2"/>
    <row r="3027" s="52" customFormat="1" x14ac:dyDescent="0.2"/>
    <row r="3028" s="52" customFormat="1" x14ac:dyDescent="0.2"/>
    <row r="3029" s="52" customFormat="1" x14ac:dyDescent="0.2"/>
    <row r="3030" s="52" customFormat="1" x14ac:dyDescent="0.2"/>
    <row r="3031" s="52" customFormat="1" x14ac:dyDescent="0.2"/>
    <row r="3032" s="52" customFormat="1" x14ac:dyDescent="0.2"/>
    <row r="3033" s="52" customFormat="1" x14ac:dyDescent="0.2"/>
    <row r="3034" s="52" customFormat="1" x14ac:dyDescent="0.2"/>
    <row r="3035" s="52" customFormat="1" x14ac:dyDescent="0.2"/>
    <row r="3036" s="52" customFormat="1" x14ac:dyDescent="0.2"/>
    <row r="3037" s="52" customFormat="1" x14ac:dyDescent="0.2"/>
    <row r="3038" s="52" customFormat="1" x14ac:dyDescent="0.2"/>
    <row r="3039" s="52" customFormat="1" x14ac:dyDescent="0.2"/>
    <row r="3040" s="52" customFormat="1" x14ac:dyDescent="0.2"/>
    <row r="3041" s="52" customFormat="1" x14ac:dyDescent="0.2"/>
    <row r="3042" s="52" customFormat="1" x14ac:dyDescent="0.2"/>
    <row r="3043" s="52" customFormat="1" x14ac:dyDescent="0.2"/>
    <row r="3044" s="52" customFormat="1" x14ac:dyDescent="0.2"/>
    <row r="3045" s="52" customFormat="1" x14ac:dyDescent="0.2"/>
    <row r="3046" s="52" customFormat="1" x14ac:dyDescent="0.2"/>
    <row r="3047" s="52" customFormat="1" x14ac:dyDescent="0.2"/>
    <row r="3048" s="52" customFormat="1" x14ac:dyDescent="0.2"/>
    <row r="3049" s="52" customFormat="1" x14ac:dyDescent="0.2"/>
    <row r="3050" s="52" customFormat="1" x14ac:dyDescent="0.2"/>
    <row r="3051" s="52" customFormat="1" x14ac:dyDescent="0.2"/>
    <row r="3052" s="52" customFormat="1" x14ac:dyDescent="0.2"/>
    <row r="3053" s="52" customFormat="1" x14ac:dyDescent="0.2"/>
    <row r="3054" s="52" customFormat="1" x14ac:dyDescent="0.2"/>
    <row r="3055" s="52" customFormat="1" x14ac:dyDescent="0.2"/>
    <row r="3056" s="52" customFormat="1" x14ac:dyDescent="0.2"/>
    <row r="3057" s="52" customFormat="1" x14ac:dyDescent="0.2"/>
    <row r="3058" s="52" customFormat="1" x14ac:dyDescent="0.2"/>
    <row r="3059" s="52" customFormat="1" x14ac:dyDescent="0.2"/>
    <row r="3060" s="52" customFormat="1" x14ac:dyDescent="0.2"/>
    <row r="3061" s="52" customFormat="1" x14ac:dyDescent="0.2"/>
    <row r="3062" s="52" customFormat="1" x14ac:dyDescent="0.2"/>
    <row r="3063" s="52" customFormat="1" x14ac:dyDescent="0.2"/>
    <row r="3064" s="52" customFormat="1" x14ac:dyDescent="0.2"/>
    <row r="3065" s="52" customFormat="1" x14ac:dyDescent="0.2"/>
    <row r="3066" s="52" customFormat="1" x14ac:dyDescent="0.2"/>
    <row r="3067" s="52" customFormat="1" x14ac:dyDescent="0.2"/>
    <row r="3068" s="52" customFormat="1" x14ac:dyDescent="0.2"/>
    <row r="3069" s="52" customFormat="1" x14ac:dyDescent="0.2"/>
    <row r="3070" s="52" customFormat="1" x14ac:dyDescent="0.2"/>
    <row r="3071" s="52" customFormat="1" x14ac:dyDescent="0.2"/>
    <row r="3072" s="52" customFormat="1" x14ac:dyDescent="0.2"/>
    <row r="3073" s="52" customFormat="1" x14ac:dyDescent="0.2"/>
    <row r="3074" s="52" customFormat="1" x14ac:dyDescent="0.2"/>
    <row r="3075" s="52" customFormat="1" x14ac:dyDescent="0.2"/>
    <row r="3076" s="52" customFormat="1" x14ac:dyDescent="0.2"/>
    <row r="3077" s="52" customFormat="1" x14ac:dyDescent="0.2"/>
    <row r="3078" s="52" customFormat="1" x14ac:dyDescent="0.2"/>
    <row r="3079" s="52" customFormat="1" x14ac:dyDescent="0.2"/>
    <row r="3080" s="52" customFormat="1" x14ac:dyDescent="0.2"/>
    <row r="3081" s="52" customFormat="1" x14ac:dyDescent="0.2"/>
    <row r="3082" s="52" customFormat="1" x14ac:dyDescent="0.2"/>
    <row r="3083" s="52" customFormat="1" x14ac:dyDescent="0.2"/>
    <row r="3084" s="52" customFormat="1" x14ac:dyDescent="0.2"/>
    <row r="3085" s="52" customFormat="1" x14ac:dyDescent="0.2"/>
    <row r="3086" s="52" customFormat="1" x14ac:dyDescent="0.2"/>
    <row r="3087" s="52" customFormat="1" x14ac:dyDescent="0.2"/>
    <row r="3088" s="52" customFormat="1" x14ac:dyDescent="0.2"/>
    <row r="3089" s="52" customFormat="1" x14ac:dyDescent="0.2"/>
    <row r="3090" s="52" customFormat="1" x14ac:dyDescent="0.2"/>
    <row r="3091" s="52" customFormat="1" x14ac:dyDescent="0.2"/>
    <row r="3092" s="52" customFormat="1" x14ac:dyDescent="0.2"/>
    <row r="3093" s="52" customFormat="1" x14ac:dyDescent="0.2"/>
    <row r="3094" s="52" customFormat="1" x14ac:dyDescent="0.2"/>
    <row r="3095" s="52" customFormat="1" x14ac:dyDescent="0.2"/>
    <row r="3096" s="52" customFormat="1" x14ac:dyDescent="0.2"/>
    <row r="3097" s="52" customFormat="1" x14ac:dyDescent="0.2"/>
    <row r="3098" s="52" customFormat="1" x14ac:dyDescent="0.2"/>
    <row r="3099" s="52" customFormat="1" x14ac:dyDescent="0.2"/>
    <row r="3100" s="52" customFormat="1" x14ac:dyDescent="0.2"/>
    <row r="3101" s="52" customFormat="1" x14ac:dyDescent="0.2"/>
    <row r="3102" s="52" customFormat="1" x14ac:dyDescent="0.2"/>
    <row r="3103" s="52" customFormat="1" x14ac:dyDescent="0.2"/>
    <row r="3104" s="52" customFormat="1" x14ac:dyDescent="0.2"/>
    <row r="3105" s="52" customFormat="1" x14ac:dyDescent="0.2"/>
    <row r="3106" s="52" customFormat="1" x14ac:dyDescent="0.2"/>
    <row r="3107" s="52" customFormat="1" x14ac:dyDescent="0.2"/>
    <row r="3108" s="52" customFormat="1" x14ac:dyDescent="0.2"/>
    <row r="3109" s="52" customFormat="1" x14ac:dyDescent="0.2"/>
    <row r="3110" s="52" customFormat="1" x14ac:dyDescent="0.2"/>
    <row r="3111" s="52" customFormat="1" x14ac:dyDescent="0.2"/>
    <row r="3112" s="52" customFormat="1" x14ac:dyDescent="0.2"/>
    <row r="3113" s="52" customFormat="1" x14ac:dyDescent="0.2"/>
    <row r="3114" s="52" customFormat="1" x14ac:dyDescent="0.2"/>
    <row r="3115" s="52" customFormat="1" x14ac:dyDescent="0.2"/>
    <row r="3116" s="52" customFormat="1" x14ac:dyDescent="0.2"/>
    <row r="3117" s="52" customFormat="1" x14ac:dyDescent="0.2"/>
    <row r="3118" s="52" customFormat="1" x14ac:dyDescent="0.2"/>
    <row r="3119" s="52" customFormat="1" x14ac:dyDescent="0.2"/>
    <row r="3120" s="52" customFormat="1" x14ac:dyDescent="0.2"/>
    <row r="3121" s="52" customFormat="1" x14ac:dyDescent="0.2"/>
    <row r="3122" s="52" customFormat="1" x14ac:dyDescent="0.2"/>
    <row r="3123" s="52" customFormat="1" x14ac:dyDescent="0.2"/>
    <row r="3124" s="52" customFormat="1" x14ac:dyDescent="0.2"/>
    <row r="3125" s="52" customFormat="1" x14ac:dyDescent="0.2"/>
    <row r="3126" s="52" customFormat="1" x14ac:dyDescent="0.2"/>
    <row r="3127" s="52" customFormat="1" x14ac:dyDescent="0.2"/>
    <row r="3128" s="52" customFormat="1" x14ac:dyDescent="0.2"/>
    <row r="3129" s="52" customFormat="1" x14ac:dyDescent="0.2"/>
    <row r="3130" s="52" customFormat="1" x14ac:dyDescent="0.2"/>
    <row r="3131" s="52" customFormat="1" x14ac:dyDescent="0.2"/>
    <row r="3132" s="52" customFormat="1" x14ac:dyDescent="0.2"/>
    <row r="3133" s="52" customFormat="1" x14ac:dyDescent="0.2"/>
    <row r="3134" s="52" customFormat="1" x14ac:dyDescent="0.2"/>
    <row r="3135" s="52" customFormat="1" x14ac:dyDescent="0.2"/>
    <row r="3136" s="52" customFormat="1" x14ac:dyDescent="0.2"/>
    <row r="3137" s="52" customFormat="1" x14ac:dyDescent="0.2"/>
    <row r="3138" s="52" customFormat="1" x14ac:dyDescent="0.2"/>
    <row r="3139" s="52" customFormat="1" x14ac:dyDescent="0.2"/>
    <row r="3140" s="52" customFormat="1" x14ac:dyDescent="0.2"/>
    <row r="3141" s="52" customFormat="1" x14ac:dyDescent="0.2"/>
    <row r="3142" s="52" customFormat="1" x14ac:dyDescent="0.2"/>
    <row r="3143" s="52" customFormat="1" x14ac:dyDescent="0.2"/>
    <row r="3144" s="52" customFormat="1" x14ac:dyDescent="0.2"/>
    <row r="3145" s="52" customFormat="1" x14ac:dyDescent="0.2"/>
    <row r="3146" s="52" customFormat="1" x14ac:dyDescent="0.2"/>
    <row r="3147" s="52" customFormat="1" x14ac:dyDescent="0.2"/>
    <row r="3148" s="52" customFormat="1" x14ac:dyDescent="0.2"/>
    <row r="3149" s="52" customFormat="1" x14ac:dyDescent="0.2"/>
    <row r="3150" s="52" customFormat="1" x14ac:dyDescent="0.2"/>
    <row r="3151" s="52" customFormat="1" x14ac:dyDescent="0.2"/>
    <row r="3152" s="52" customFormat="1" x14ac:dyDescent="0.2"/>
    <row r="3153" s="52" customFormat="1" x14ac:dyDescent="0.2"/>
    <row r="3154" s="52" customFormat="1" x14ac:dyDescent="0.2"/>
    <row r="3155" s="52" customFormat="1" x14ac:dyDescent="0.2"/>
    <row r="3156" s="52" customFormat="1" x14ac:dyDescent="0.2"/>
    <row r="3157" s="52" customFormat="1" x14ac:dyDescent="0.2"/>
    <row r="3158" s="52" customFormat="1" x14ac:dyDescent="0.2"/>
    <row r="3159" s="52" customFormat="1" x14ac:dyDescent="0.2"/>
    <row r="3160" s="52" customFormat="1" x14ac:dyDescent="0.2"/>
    <row r="3161" s="52" customFormat="1" x14ac:dyDescent="0.2"/>
    <row r="3162" s="52" customFormat="1" x14ac:dyDescent="0.2"/>
    <row r="3163" s="52" customFormat="1" x14ac:dyDescent="0.2"/>
    <row r="3164" s="52" customFormat="1" x14ac:dyDescent="0.2"/>
    <row r="3165" s="52" customFormat="1" x14ac:dyDescent="0.2"/>
    <row r="3166" s="52" customFormat="1" x14ac:dyDescent="0.2"/>
    <row r="3167" s="52" customFormat="1" x14ac:dyDescent="0.2"/>
    <row r="3168" s="52" customFormat="1" x14ac:dyDescent="0.2"/>
    <row r="3169" s="52" customFormat="1" x14ac:dyDescent="0.2"/>
    <row r="3170" s="52" customFormat="1" x14ac:dyDescent="0.2"/>
    <row r="3171" s="52" customFormat="1" x14ac:dyDescent="0.2"/>
    <row r="3172" s="52" customFormat="1" x14ac:dyDescent="0.2"/>
    <row r="3173" s="52" customFormat="1" x14ac:dyDescent="0.2"/>
    <row r="3174" s="52" customFormat="1" x14ac:dyDescent="0.2"/>
    <row r="3175" s="52" customFormat="1" x14ac:dyDescent="0.2"/>
    <row r="3176" s="52" customFormat="1" x14ac:dyDescent="0.2"/>
    <row r="3177" s="52" customFormat="1" x14ac:dyDescent="0.2"/>
    <row r="3178" s="52" customFormat="1" x14ac:dyDescent="0.2"/>
    <row r="3179" s="52" customFormat="1" x14ac:dyDescent="0.2"/>
    <row r="3180" s="52" customFormat="1" x14ac:dyDescent="0.2"/>
    <row r="3181" s="52" customFormat="1" x14ac:dyDescent="0.2"/>
    <row r="3182" s="52" customFormat="1" x14ac:dyDescent="0.2"/>
    <row r="3183" s="52" customFormat="1" x14ac:dyDescent="0.2"/>
    <row r="3184" s="52" customFormat="1" x14ac:dyDescent="0.2"/>
    <row r="3185" s="52" customFormat="1" x14ac:dyDescent="0.2"/>
    <row r="3186" s="52" customFormat="1" x14ac:dyDescent="0.2"/>
    <row r="3187" s="52" customFormat="1" x14ac:dyDescent="0.2"/>
    <row r="3188" s="52" customFormat="1" x14ac:dyDescent="0.2"/>
    <row r="3189" s="52" customFormat="1" x14ac:dyDescent="0.2"/>
    <row r="3190" s="52" customFormat="1" x14ac:dyDescent="0.2"/>
    <row r="3191" s="52" customFormat="1" x14ac:dyDescent="0.2"/>
    <row r="3192" s="52" customFormat="1" x14ac:dyDescent="0.2"/>
    <row r="3193" s="52" customFormat="1" x14ac:dyDescent="0.2"/>
    <row r="3194" s="52" customFormat="1" x14ac:dyDescent="0.2"/>
    <row r="3195" s="52" customFormat="1" x14ac:dyDescent="0.2"/>
    <row r="3196" s="52" customFormat="1" x14ac:dyDescent="0.2"/>
    <row r="3197" s="52" customFormat="1" x14ac:dyDescent="0.2"/>
    <row r="3198" s="52" customFormat="1" x14ac:dyDescent="0.2"/>
    <row r="3199" s="52" customFormat="1" x14ac:dyDescent="0.2"/>
    <row r="3200" s="52" customFormat="1" x14ac:dyDescent="0.2"/>
    <row r="3201" s="52" customFormat="1" x14ac:dyDescent="0.2"/>
    <row r="3202" s="52" customFormat="1" x14ac:dyDescent="0.2"/>
    <row r="3203" s="52" customFormat="1" x14ac:dyDescent="0.2"/>
    <row r="3204" s="52" customFormat="1" x14ac:dyDescent="0.2"/>
    <row r="3205" s="52" customFormat="1" x14ac:dyDescent="0.2"/>
    <row r="3206" s="52" customFormat="1" x14ac:dyDescent="0.2"/>
    <row r="3207" s="52" customFormat="1" x14ac:dyDescent="0.2"/>
    <row r="3208" s="52" customFormat="1" x14ac:dyDescent="0.2"/>
    <row r="3209" s="52" customFormat="1" x14ac:dyDescent="0.2"/>
    <row r="3210" s="52" customFormat="1" x14ac:dyDescent="0.2"/>
    <row r="3211" s="52" customFormat="1" x14ac:dyDescent="0.2"/>
    <row r="3212" s="52" customFormat="1" x14ac:dyDescent="0.2"/>
    <row r="3213" s="52" customFormat="1" x14ac:dyDescent="0.2"/>
    <row r="3214" s="52" customFormat="1" x14ac:dyDescent="0.2"/>
    <row r="3215" s="52" customFormat="1" x14ac:dyDescent="0.2"/>
    <row r="3216" s="52" customFormat="1" x14ac:dyDescent="0.2"/>
    <row r="3217" s="52" customFormat="1" x14ac:dyDescent="0.2"/>
    <row r="3218" s="52" customFormat="1" x14ac:dyDescent="0.2"/>
    <row r="3219" s="52" customFormat="1" x14ac:dyDescent="0.2"/>
    <row r="3220" s="52" customFormat="1" x14ac:dyDescent="0.2"/>
    <row r="3221" s="52" customFormat="1" x14ac:dyDescent="0.2"/>
    <row r="3222" s="52" customFormat="1" x14ac:dyDescent="0.2"/>
    <row r="3223" s="52" customFormat="1" x14ac:dyDescent="0.2"/>
    <row r="3224" s="52" customFormat="1" x14ac:dyDescent="0.2"/>
    <row r="3225" s="52" customFormat="1" x14ac:dyDescent="0.2"/>
    <row r="3226" s="52" customFormat="1" x14ac:dyDescent="0.2"/>
    <row r="3227" s="52" customFormat="1" x14ac:dyDescent="0.2"/>
    <row r="3228" s="52" customFormat="1" x14ac:dyDescent="0.2"/>
    <row r="3229" s="52" customFormat="1" x14ac:dyDescent="0.2"/>
    <row r="3230" s="52" customFormat="1" x14ac:dyDescent="0.2"/>
    <row r="3231" s="52" customFormat="1" x14ac:dyDescent="0.2"/>
    <row r="3232" s="52" customFormat="1" x14ac:dyDescent="0.2"/>
    <row r="3233" s="52" customFormat="1" x14ac:dyDescent="0.2"/>
    <row r="3234" s="52" customFormat="1" x14ac:dyDescent="0.2"/>
    <row r="3235" s="52" customFormat="1" x14ac:dyDescent="0.2"/>
    <row r="3236" s="52" customFormat="1" x14ac:dyDescent="0.2"/>
    <row r="3237" s="52" customFormat="1" x14ac:dyDescent="0.2"/>
    <row r="3238" s="52" customFormat="1" x14ac:dyDescent="0.2"/>
    <row r="3239" s="52" customFormat="1" x14ac:dyDescent="0.2"/>
    <row r="3240" s="52" customFormat="1" x14ac:dyDescent="0.2"/>
    <row r="3241" s="52" customFormat="1" x14ac:dyDescent="0.2"/>
    <row r="3242" s="52" customFormat="1" x14ac:dyDescent="0.2"/>
    <row r="3243" s="52" customFormat="1" x14ac:dyDescent="0.2"/>
    <row r="3244" s="52" customFormat="1" x14ac:dyDescent="0.2"/>
    <row r="3245" s="52" customFormat="1" x14ac:dyDescent="0.2"/>
    <row r="3246" s="52" customFormat="1" x14ac:dyDescent="0.2"/>
    <row r="3247" s="52" customFormat="1" x14ac:dyDescent="0.2"/>
    <row r="3248" s="52" customFormat="1" x14ac:dyDescent="0.2"/>
    <row r="3249" s="52" customFormat="1" x14ac:dyDescent="0.2"/>
    <row r="3250" s="52" customFormat="1" x14ac:dyDescent="0.2"/>
    <row r="3251" s="52" customFormat="1" x14ac:dyDescent="0.2"/>
    <row r="3252" s="52" customFormat="1" x14ac:dyDescent="0.2"/>
    <row r="3253" s="52" customFormat="1" x14ac:dyDescent="0.2"/>
    <row r="3254" s="52" customFormat="1" x14ac:dyDescent="0.2"/>
    <row r="3255" s="52" customFormat="1" x14ac:dyDescent="0.2"/>
    <row r="3256" s="52" customFormat="1" x14ac:dyDescent="0.2"/>
    <row r="3257" s="52" customFormat="1" x14ac:dyDescent="0.2"/>
    <row r="3258" s="52" customFormat="1" x14ac:dyDescent="0.2"/>
    <row r="3259" s="52" customFormat="1" x14ac:dyDescent="0.2"/>
    <row r="3260" s="52" customFormat="1" x14ac:dyDescent="0.2"/>
    <row r="3261" s="52" customFormat="1" x14ac:dyDescent="0.2"/>
    <row r="3262" s="52" customFormat="1" x14ac:dyDescent="0.2"/>
    <row r="3263" s="52" customFormat="1" x14ac:dyDescent="0.2"/>
    <row r="3264" s="52" customFormat="1" x14ac:dyDescent="0.2"/>
    <row r="3265" s="52" customFormat="1" x14ac:dyDescent="0.2"/>
    <row r="3266" s="52" customFormat="1" x14ac:dyDescent="0.2"/>
    <row r="3267" s="52" customFormat="1" x14ac:dyDescent="0.2"/>
    <row r="3268" s="52" customFormat="1" x14ac:dyDescent="0.2"/>
    <row r="3269" s="52" customFormat="1" x14ac:dyDescent="0.2"/>
    <row r="3270" s="52" customFormat="1" x14ac:dyDescent="0.2"/>
    <row r="3271" s="52" customFormat="1" x14ac:dyDescent="0.2"/>
    <row r="3272" s="52" customFormat="1" x14ac:dyDescent="0.2"/>
    <row r="3273" s="52" customFormat="1" x14ac:dyDescent="0.2"/>
    <row r="3274" s="52" customFormat="1" x14ac:dyDescent="0.2"/>
    <row r="3275" s="52" customFormat="1" x14ac:dyDescent="0.2"/>
    <row r="3276" s="52" customFormat="1" x14ac:dyDescent="0.2"/>
    <row r="3277" s="52" customFormat="1" x14ac:dyDescent="0.2"/>
    <row r="3278" s="52" customFormat="1" x14ac:dyDescent="0.2"/>
    <row r="3279" s="52" customFormat="1" x14ac:dyDescent="0.2"/>
    <row r="3280" s="52" customFormat="1" x14ac:dyDescent="0.2"/>
    <row r="3281" s="52" customFormat="1" x14ac:dyDescent="0.2"/>
    <row r="3282" s="52" customFormat="1" x14ac:dyDescent="0.2"/>
    <row r="3283" s="52" customFormat="1" x14ac:dyDescent="0.2"/>
    <row r="3284" s="52" customFormat="1" x14ac:dyDescent="0.2"/>
    <row r="3285" s="52" customFormat="1" x14ac:dyDescent="0.2"/>
    <row r="3286" s="52" customFormat="1" x14ac:dyDescent="0.2"/>
    <row r="3287" s="52" customFormat="1" x14ac:dyDescent="0.2"/>
    <row r="3288" s="52" customFormat="1" x14ac:dyDescent="0.2"/>
    <row r="3289" s="52" customFormat="1" x14ac:dyDescent="0.2"/>
    <row r="3290" s="52" customFormat="1" x14ac:dyDescent="0.2"/>
    <row r="3291" s="52" customFormat="1" x14ac:dyDescent="0.2"/>
    <row r="3292" s="52" customFormat="1" x14ac:dyDescent="0.2"/>
    <row r="3293" s="52" customFormat="1" x14ac:dyDescent="0.2"/>
    <row r="3294" s="52" customFormat="1" x14ac:dyDescent="0.2"/>
    <row r="3295" s="52" customFormat="1" x14ac:dyDescent="0.2"/>
    <row r="3296" s="52" customFormat="1" x14ac:dyDescent="0.2"/>
    <row r="3297" s="52" customFormat="1" x14ac:dyDescent="0.2"/>
    <row r="3298" s="52" customFormat="1" x14ac:dyDescent="0.2"/>
    <row r="3299" s="52" customFormat="1" x14ac:dyDescent="0.2"/>
    <row r="3300" s="52" customFormat="1" x14ac:dyDescent="0.2"/>
    <row r="3301" s="52" customFormat="1" x14ac:dyDescent="0.2"/>
    <row r="3302" s="52" customFormat="1" x14ac:dyDescent="0.2"/>
    <row r="3303" s="52" customFormat="1" x14ac:dyDescent="0.2"/>
    <row r="3304" s="52" customFormat="1" x14ac:dyDescent="0.2"/>
    <row r="3305" s="52" customFormat="1" x14ac:dyDescent="0.2"/>
    <row r="3306" s="52" customFormat="1" x14ac:dyDescent="0.2"/>
    <row r="3307" s="52" customFormat="1" x14ac:dyDescent="0.2"/>
    <row r="3308" s="52" customFormat="1" x14ac:dyDescent="0.2"/>
    <row r="3309" s="52" customFormat="1" x14ac:dyDescent="0.2"/>
    <row r="3310" s="52" customFormat="1" x14ac:dyDescent="0.2"/>
    <row r="3311" s="52" customFormat="1" x14ac:dyDescent="0.2"/>
    <row r="3312" s="52" customFormat="1" x14ac:dyDescent="0.2"/>
    <row r="3313" s="52" customFormat="1" x14ac:dyDescent="0.2"/>
    <row r="3314" s="52" customFormat="1" x14ac:dyDescent="0.2"/>
    <row r="3315" s="52" customFormat="1" x14ac:dyDescent="0.2"/>
    <row r="3316" s="52" customFormat="1" x14ac:dyDescent="0.2"/>
    <row r="3317" s="52" customFormat="1" x14ac:dyDescent="0.2"/>
    <row r="3318" s="52" customFormat="1" x14ac:dyDescent="0.2"/>
    <row r="3319" s="52" customFormat="1" x14ac:dyDescent="0.2"/>
    <row r="3320" s="52" customFormat="1" x14ac:dyDescent="0.2"/>
    <row r="3321" s="52" customFormat="1" x14ac:dyDescent="0.2"/>
    <row r="3322" s="52" customFormat="1" x14ac:dyDescent="0.2"/>
    <row r="3323" s="52" customFormat="1" x14ac:dyDescent="0.2"/>
    <row r="3324" s="52" customFormat="1" x14ac:dyDescent="0.2"/>
    <row r="3325" s="52" customFormat="1" x14ac:dyDescent="0.2"/>
    <row r="3326" s="52" customFormat="1" x14ac:dyDescent="0.2"/>
    <row r="3327" s="52" customFormat="1" x14ac:dyDescent="0.2"/>
    <row r="3328" s="52" customFormat="1" x14ac:dyDescent="0.2"/>
    <row r="3329" s="52" customFormat="1" x14ac:dyDescent="0.2"/>
    <row r="3330" s="52" customFormat="1" x14ac:dyDescent="0.2"/>
    <row r="3331" s="52" customFormat="1" x14ac:dyDescent="0.2"/>
    <row r="3332" s="52" customFormat="1" x14ac:dyDescent="0.2"/>
    <row r="3333" s="52" customFormat="1" x14ac:dyDescent="0.2"/>
    <row r="3334" s="52" customFormat="1" x14ac:dyDescent="0.2"/>
    <row r="3335" s="52" customFormat="1" x14ac:dyDescent="0.2"/>
    <row r="3336" s="52" customFormat="1" x14ac:dyDescent="0.2"/>
    <row r="3337" s="52" customFormat="1" x14ac:dyDescent="0.2"/>
    <row r="3338" s="52" customFormat="1" x14ac:dyDescent="0.2"/>
    <row r="3339" s="52" customFormat="1" x14ac:dyDescent="0.2"/>
    <row r="3340" s="52" customFormat="1" x14ac:dyDescent="0.2"/>
    <row r="3341" s="52" customFormat="1" x14ac:dyDescent="0.2"/>
    <row r="3342" s="52" customFormat="1" x14ac:dyDescent="0.2"/>
    <row r="3343" s="52" customFormat="1" x14ac:dyDescent="0.2"/>
    <row r="3344" s="52" customFormat="1" x14ac:dyDescent="0.2"/>
    <row r="3345" s="52" customFormat="1" x14ac:dyDescent="0.2"/>
    <row r="3346" s="52" customFormat="1" x14ac:dyDescent="0.2"/>
    <row r="3347" s="52" customFormat="1" x14ac:dyDescent="0.2"/>
    <row r="3348" s="52" customFormat="1" x14ac:dyDescent="0.2"/>
    <row r="3349" s="52" customFormat="1" x14ac:dyDescent="0.2"/>
    <row r="3350" s="52" customFormat="1" x14ac:dyDescent="0.2"/>
    <row r="3351" s="52" customFormat="1" x14ac:dyDescent="0.2"/>
    <row r="3352" s="52" customFormat="1" x14ac:dyDescent="0.2"/>
    <row r="3353" s="52" customFormat="1" x14ac:dyDescent="0.2"/>
    <row r="3354" s="52" customFormat="1" x14ac:dyDescent="0.2"/>
    <row r="3355" s="52" customFormat="1" x14ac:dyDescent="0.2"/>
    <row r="3356" s="52" customFormat="1" x14ac:dyDescent="0.2"/>
    <row r="3357" s="52" customFormat="1" x14ac:dyDescent="0.2"/>
    <row r="3358" s="52" customFormat="1" x14ac:dyDescent="0.2"/>
    <row r="3359" s="52" customFormat="1" x14ac:dyDescent="0.2"/>
    <row r="3360" s="52" customFormat="1" x14ac:dyDescent="0.2"/>
    <row r="3361" s="52" customFormat="1" x14ac:dyDescent="0.2"/>
    <row r="3362" s="52" customFormat="1" x14ac:dyDescent="0.2"/>
    <row r="3363" s="52" customFormat="1" x14ac:dyDescent="0.2"/>
    <row r="3364" s="52" customFormat="1" x14ac:dyDescent="0.2"/>
    <row r="3365" s="52" customFormat="1" x14ac:dyDescent="0.2"/>
    <row r="3366" s="52" customFormat="1" x14ac:dyDescent="0.2"/>
    <row r="3367" s="52" customFormat="1" x14ac:dyDescent="0.2"/>
    <row r="3368" s="52" customFormat="1" x14ac:dyDescent="0.2"/>
    <row r="3369" s="52" customFormat="1" x14ac:dyDescent="0.2"/>
    <row r="3370" s="52" customFormat="1" x14ac:dyDescent="0.2"/>
    <row r="3371" s="52" customFormat="1" x14ac:dyDescent="0.2"/>
    <row r="3372" s="52" customFormat="1" x14ac:dyDescent="0.2"/>
    <row r="3373" s="52" customFormat="1" x14ac:dyDescent="0.2"/>
    <row r="3374" s="52" customFormat="1" x14ac:dyDescent="0.2"/>
    <row r="3375" s="52" customFormat="1" x14ac:dyDescent="0.2"/>
    <row r="3376" s="52" customFormat="1" x14ac:dyDescent="0.2"/>
    <row r="3377" s="52" customFormat="1" x14ac:dyDescent="0.2"/>
    <row r="3378" s="52" customFormat="1" x14ac:dyDescent="0.2"/>
    <row r="3379" s="52" customFormat="1" x14ac:dyDescent="0.2"/>
    <row r="3380" s="52" customFormat="1" x14ac:dyDescent="0.2"/>
    <row r="3381" s="52" customFormat="1" x14ac:dyDescent="0.2"/>
    <row r="3382" s="52" customFormat="1" x14ac:dyDescent="0.2"/>
    <row r="3383" s="52" customFormat="1" x14ac:dyDescent="0.2"/>
    <row r="3384" s="52" customFormat="1" x14ac:dyDescent="0.2"/>
    <row r="3385" s="52" customFormat="1" x14ac:dyDescent="0.2"/>
    <row r="3386" s="52" customFormat="1" x14ac:dyDescent="0.2"/>
    <row r="3387" s="52" customFormat="1" x14ac:dyDescent="0.2"/>
    <row r="3388" s="52" customFormat="1" x14ac:dyDescent="0.2"/>
    <row r="3389" s="52" customFormat="1" x14ac:dyDescent="0.2"/>
    <row r="3390" s="52" customFormat="1" x14ac:dyDescent="0.2"/>
    <row r="3391" s="52" customFormat="1" x14ac:dyDescent="0.2"/>
    <row r="3392" s="52" customFormat="1" x14ac:dyDescent="0.2"/>
    <row r="3393" s="52" customFormat="1" x14ac:dyDescent="0.2"/>
    <row r="3394" s="52" customFormat="1" x14ac:dyDescent="0.2"/>
    <row r="3395" s="52" customFormat="1" x14ac:dyDescent="0.2"/>
    <row r="3396" s="52" customFormat="1" x14ac:dyDescent="0.2"/>
    <row r="3397" s="52" customFormat="1" x14ac:dyDescent="0.2"/>
    <row r="3398" s="52" customFormat="1" x14ac:dyDescent="0.2"/>
    <row r="3399" s="52" customFormat="1" x14ac:dyDescent="0.2"/>
    <row r="3400" s="52" customFormat="1" x14ac:dyDescent="0.2"/>
    <row r="3401" s="52" customFormat="1" x14ac:dyDescent="0.2"/>
    <row r="3402" s="52" customFormat="1" x14ac:dyDescent="0.2"/>
    <row r="3403" s="52" customFormat="1" x14ac:dyDescent="0.2"/>
    <row r="3404" s="52" customFormat="1" x14ac:dyDescent="0.2"/>
    <row r="3405" s="52" customFormat="1" x14ac:dyDescent="0.2"/>
    <row r="3406" s="52" customFormat="1" x14ac:dyDescent="0.2"/>
    <row r="3407" s="52" customFormat="1" x14ac:dyDescent="0.2"/>
    <row r="3408" s="52" customFormat="1" x14ac:dyDescent="0.2"/>
    <row r="3409" s="52" customFormat="1" x14ac:dyDescent="0.2"/>
    <row r="3410" s="52" customFormat="1" x14ac:dyDescent="0.2"/>
    <row r="3411" s="52" customFormat="1" x14ac:dyDescent="0.2"/>
    <row r="3412" s="52" customFormat="1" x14ac:dyDescent="0.2"/>
    <row r="3413" s="52" customFormat="1" x14ac:dyDescent="0.2"/>
    <row r="3414" s="52" customFormat="1" x14ac:dyDescent="0.2"/>
    <row r="3415" s="52" customFormat="1" x14ac:dyDescent="0.2"/>
    <row r="3416" s="52" customFormat="1" x14ac:dyDescent="0.2"/>
    <row r="3417" s="52" customFormat="1" x14ac:dyDescent="0.2"/>
    <row r="3418" s="52" customFormat="1" x14ac:dyDescent="0.2"/>
    <row r="3419" s="52" customFormat="1" x14ac:dyDescent="0.2"/>
    <row r="3420" s="52" customFormat="1" x14ac:dyDescent="0.2"/>
    <row r="3421" s="52" customFormat="1" x14ac:dyDescent="0.2"/>
    <row r="3422" s="52" customFormat="1" x14ac:dyDescent="0.2"/>
    <row r="3423" s="52" customFormat="1" x14ac:dyDescent="0.2"/>
    <row r="3424" s="52" customFormat="1" x14ac:dyDescent="0.2"/>
    <row r="3425" s="52" customFormat="1" x14ac:dyDescent="0.2"/>
    <row r="3426" s="52" customFormat="1" x14ac:dyDescent="0.2"/>
    <row r="3427" s="52" customFormat="1" x14ac:dyDescent="0.2"/>
    <row r="3428" s="52" customFormat="1" x14ac:dyDescent="0.2"/>
    <row r="3429" s="52" customFormat="1" x14ac:dyDescent="0.2"/>
    <row r="3430" s="52" customFormat="1" x14ac:dyDescent="0.2"/>
    <row r="3431" s="52" customFormat="1" x14ac:dyDescent="0.2"/>
    <row r="3432" s="52" customFormat="1" x14ac:dyDescent="0.2"/>
    <row r="3433" s="52" customFormat="1" x14ac:dyDescent="0.2"/>
    <row r="3434" s="52" customFormat="1" x14ac:dyDescent="0.2"/>
    <row r="3435" s="52" customFormat="1" x14ac:dyDescent="0.2"/>
    <row r="3436" s="52" customFormat="1" x14ac:dyDescent="0.2"/>
    <row r="3437" s="52" customFormat="1" x14ac:dyDescent="0.2"/>
    <row r="3438" s="52" customFormat="1" x14ac:dyDescent="0.2"/>
    <row r="3439" s="52" customFormat="1" x14ac:dyDescent="0.2"/>
    <row r="3440" s="52" customFormat="1" x14ac:dyDescent="0.2"/>
    <row r="3441" s="52" customFormat="1" x14ac:dyDescent="0.2"/>
    <row r="3442" s="52" customFormat="1" x14ac:dyDescent="0.2"/>
    <row r="3443" s="52" customFormat="1" x14ac:dyDescent="0.2"/>
    <row r="3444" s="52" customFormat="1" x14ac:dyDescent="0.2"/>
    <row r="3445" s="52" customFormat="1" x14ac:dyDescent="0.2"/>
    <row r="3446" s="52" customFormat="1" x14ac:dyDescent="0.2"/>
    <row r="3447" s="52" customFormat="1" x14ac:dyDescent="0.2"/>
    <row r="3448" s="52" customFormat="1" x14ac:dyDescent="0.2"/>
    <row r="3449" s="52" customFormat="1" x14ac:dyDescent="0.2"/>
    <row r="3450" s="52" customFormat="1" x14ac:dyDescent="0.2"/>
    <row r="3451" s="52" customFormat="1" x14ac:dyDescent="0.2"/>
    <row r="3452" s="52" customFormat="1" x14ac:dyDescent="0.2"/>
    <row r="3453" s="52" customFormat="1" x14ac:dyDescent="0.2"/>
    <row r="3454" s="52" customFormat="1" x14ac:dyDescent="0.2"/>
    <row r="3455" s="52" customFormat="1" x14ac:dyDescent="0.2"/>
    <row r="3456" s="52" customFormat="1" x14ac:dyDescent="0.2"/>
    <row r="3457" s="52" customFormat="1" x14ac:dyDescent="0.2"/>
    <row r="3458" s="52" customFormat="1" x14ac:dyDescent="0.2"/>
    <row r="3459" s="52" customFormat="1" x14ac:dyDescent="0.2"/>
    <row r="3460" s="52" customFormat="1" x14ac:dyDescent="0.2"/>
    <row r="3461" s="52" customFormat="1" x14ac:dyDescent="0.2"/>
    <row r="3462" s="52" customFormat="1" x14ac:dyDescent="0.2"/>
    <row r="3463" s="52" customFormat="1" x14ac:dyDescent="0.2"/>
    <row r="3464" s="52" customFormat="1" x14ac:dyDescent="0.2"/>
    <row r="3465" s="52" customFormat="1" x14ac:dyDescent="0.2"/>
    <row r="3466" s="52" customFormat="1" x14ac:dyDescent="0.2"/>
    <row r="3467" s="52" customFormat="1" x14ac:dyDescent="0.2"/>
    <row r="3468" s="52" customFormat="1" x14ac:dyDescent="0.2"/>
    <row r="3469" s="52" customFormat="1" x14ac:dyDescent="0.2"/>
    <row r="3470" s="52" customFormat="1" x14ac:dyDescent="0.2"/>
    <row r="3471" s="52" customFormat="1" x14ac:dyDescent="0.2"/>
    <row r="3472" s="52" customFormat="1" x14ac:dyDescent="0.2"/>
    <row r="3473" s="52" customFormat="1" x14ac:dyDescent="0.2"/>
    <row r="3474" s="52" customFormat="1" x14ac:dyDescent="0.2"/>
    <row r="3475" s="52" customFormat="1" x14ac:dyDescent="0.2"/>
    <row r="3476" s="52" customFormat="1" x14ac:dyDescent="0.2"/>
    <row r="3477" s="52" customFormat="1" x14ac:dyDescent="0.2"/>
    <row r="3478" s="52" customFormat="1" x14ac:dyDescent="0.2"/>
    <row r="3479" s="52" customFormat="1" x14ac:dyDescent="0.2"/>
    <row r="3480" s="52" customFormat="1" x14ac:dyDescent="0.2"/>
    <row r="3481" s="52" customFormat="1" x14ac:dyDescent="0.2"/>
    <row r="3482" s="52" customFormat="1" x14ac:dyDescent="0.2"/>
    <row r="3483" s="52" customFormat="1" x14ac:dyDescent="0.2"/>
    <row r="3484" s="52" customFormat="1" x14ac:dyDescent="0.2"/>
    <row r="3485" s="52" customFormat="1" x14ac:dyDescent="0.2"/>
    <row r="3486" s="52" customFormat="1" x14ac:dyDescent="0.2"/>
    <row r="3487" s="52" customFormat="1" x14ac:dyDescent="0.2"/>
    <row r="3488" s="52" customFormat="1" x14ac:dyDescent="0.2"/>
    <row r="3489" s="52" customFormat="1" x14ac:dyDescent="0.2"/>
    <row r="3490" s="52" customFormat="1" x14ac:dyDescent="0.2"/>
    <row r="3491" s="52" customFormat="1" x14ac:dyDescent="0.2"/>
    <row r="3492" s="52" customFormat="1" x14ac:dyDescent="0.2"/>
    <row r="3493" s="52" customFormat="1" x14ac:dyDescent="0.2"/>
    <row r="3494" s="52" customFormat="1" x14ac:dyDescent="0.2"/>
    <row r="3495" s="52" customFormat="1" x14ac:dyDescent="0.2"/>
    <row r="3496" s="52" customFormat="1" x14ac:dyDescent="0.2"/>
    <row r="3497" s="52" customFormat="1" x14ac:dyDescent="0.2"/>
    <row r="3498" s="52" customFormat="1" x14ac:dyDescent="0.2"/>
    <row r="3499" s="52" customFormat="1" x14ac:dyDescent="0.2"/>
    <row r="3500" s="52" customFormat="1" x14ac:dyDescent="0.2"/>
    <row r="3501" s="52" customFormat="1" x14ac:dyDescent="0.2"/>
    <row r="3502" s="52" customFormat="1" x14ac:dyDescent="0.2"/>
    <row r="3503" s="52" customFormat="1" x14ac:dyDescent="0.2"/>
    <row r="3504" s="52" customFormat="1" x14ac:dyDescent="0.2"/>
    <row r="3505" s="52" customFormat="1" x14ac:dyDescent="0.2"/>
    <row r="3506" s="52" customFormat="1" x14ac:dyDescent="0.2"/>
    <row r="3507" s="52" customFormat="1" x14ac:dyDescent="0.2"/>
    <row r="3508" s="52" customFormat="1" x14ac:dyDescent="0.2"/>
    <row r="3509" s="52" customFormat="1" x14ac:dyDescent="0.2"/>
    <row r="3510" s="52" customFormat="1" x14ac:dyDescent="0.2"/>
    <row r="3511" s="52" customFormat="1" x14ac:dyDescent="0.2"/>
    <row r="3512" s="52" customFormat="1" x14ac:dyDescent="0.2"/>
    <row r="3513" s="52" customFormat="1" x14ac:dyDescent="0.2"/>
    <row r="3514" s="52" customFormat="1" x14ac:dyDescent="0.2"/>
    <row r="3515" s="52" customFormat="1" x14ac:dyDescent="0.2"/>
    <row r="3516" s="52" customFormat="1" x14ac:dyDescent="0.2"/>
    <row r="3517" s="52" customFormat="1" x14ac:dyDescent="0.2"/>
    <row r="3518" s="52" customFormat="1" x14ac:dyDescent="0.2"/>
    <row r="3519" s="52" customFormat="1" x14ac:dyDescent="0.2"/>
    <row r="3520" s="52" customFormat="1" x14ac:dyDescent="0.2"/>
    <row r="3521" s="52" customFormat="1" x14ac:dyDescent="0.2"/>
    <row r="3522" s="52" customFormat="1" x14ac:dyDescent="0.2"/>
    <row r="3523" s="52" customFormat="1" x14ac:dyDescent="0.2"/>
    <row r="3524" s="52" customFormat="1" x14ac:dyDescent="0.2"/>
    <row r="3525" s="52" customFormat="1" x14ac:dyDescent="0.2"/>
    <row r="3526" s="52" customFormat="1" x14ac:dyDescent="0.2"/>
    <row r="3527" s="52" customFormat="1" x14ac:dyDescent="0.2"/>
    <row r="3528" s="52" customFormat="1" x14ac:dyDescent="0.2"/>
    <row r="3529" s="52" customFormat="1" x14ac:dyDescent="0.2"/>
    <row r="3530" s="52" customFormat="1" x14ac:dyDescent="0.2"/>
    <row r="3531" s="52" customFormat="1" x14ac:dyDescent="0.2"/>
    <row r="3532" s="52" customFormat="1" x14ac:dyDescent="0.2"/>
    <row r="3533" s="52" customFormat="1" x14ac:dyDescent="0.2"/>
    <row r="3534" s="52" customFormat="1" x14ac:dyDescent="0.2"/>
    <row r="3535" s="52" customFormat="1" x14ac:dyDescent="0.2"/>
    <row r="3536" s="52" customFormat="1" x14ac:dyDescent="0.2"/>
    <row r="3537" s="52" customFormat="1" x14ac:dyDescent="0.2"/>
    <row r="3538" s="52" customFormat="1" x14ac:dyDescent="0.2"/>
    <row r="3539" s="52" customFormat="1" x14ac:dyDescent="0.2"/>
    <row r="3540" s="52" customFormat="1" x14ac:dyDescent="0.2"/>
    <row r="3541" s="52" customFormat="1" x14ac:dyDescent="0.2"/>
    <row r="3542" s="52" customFormat="1" x14ac:dyDescent="0.2"/>
    <row r="3543" s="52" customFormat="1" x14ac:dyDescent="0.2"/>
    <row r="3544" s="52" customFormat="1" x14ac:dyDescent="0.2"/>
    <row r="3545" s="52" customFormat="1" x14ac:dyDescent="0.2"/>
    <row r="3546" s="52" customFormat="1" x14ac:dyDescent="0.2"/>
    <row r="3547" s="52" customFormat="1" x14ac:dyDescent="0.2"/>
    <row r="3548" s="52" customFormat="1" x14ac:dyDescent="0.2"/>
    <row r="3549" s="52" customFormat="1" x14ac:dyDescent="0.2"/>
    <row r="3550" s="52" customFormat="1" x14ac:dyDescent="0.2"/>
    <row r="3551" s="52" customFormat="1" x14ac:dyDescent="0.2"/>
    <row r="3552" s="52" customFormat="1" x14ac:dyDescent="0.2"/>
    <row r="3553" s="52" customFormat="1" x14ac:dyDescent="0.2"/>
    <row r="3554" s="52" customFormat="1" x14ac:dyDescent="0.2"/>
    <row r="3555" s="52" customFormat="1" x14ac:dyDescent="0.2"/>
    <row r="3556" s="52" customFormat="1" x14ac:dyDescent="0.2"/>
    <row r="3557" s="52" customFormat="1" x14ac:dyDescent="0.2"/>
    <row r="3558" s="52" customFormat="1" x14ac:dyDescent="0.2"/>
    <row r="3559" s="52" customFormat="1" x14ac:dyDescent="0.2"/>
    <row r="3560" s="52" customFormat="1" x14ac:dyDescent="0.2"/>
    <row r="3561" s="52" customFormat="1" x14ac:dyDescent="0.2"/>
    <row r="3562" s="52" customFormat="1" x14ac:dyDescent="0.2"/>
    <row r="3563" s="52" customFormat="1" x14ac:dyDescent="0.2"/>
    <row r="3564" s="52" customFormat="1" x14ac:dyDescent="0.2"/>
    <row r="3565" s="52" customFormat="1" x14ac:dyDescent="0.2"/>
    <row r="3566" s="52" customFormat="1" x14ac:dyDescent="0.2"/>
    <row r="3567" s="52" customFormat="1" x14ac:dyDescent="0.2"/>
    <row r="3568" s="52" customFormat="1" x14ac:dyDescent="0.2"/>
    <row r="3569" s="52" customFormat="1" x14ac:dyDescent="0.2"/>
    <row r="3570" s="52" customFormat="1" x14ac:dyDescent="0.2"/>
    <row r="3571" s="52" customFormat="1" x14ac:dyDescent="0.2"/>
    <row r="3572" s="52" customFormat="1" x14ac:dyDescent="0.2"/>
    <row r="3573" s="52" customFormat="1" x14ac:dyDescent="0.2"/>
    <row r="3574" s="52" customFormat="1" x14ac:dyDescent="0.2"/>
    <row r="3575" s="52" customFormat="1" x14ac:dyDescent="0.2"/>
    <row r="3576" s="52" customFormat="1" x14ac:dyDescent="0.2"/>
    <row r="3577" s="52" customFormat="1" x14ac:dyDescent="0.2"/>
    <row r="3578" s="52" customFormat="1" x14ac:dyDescent="0.2"/>
    <row r="3579" s="52" customFormat="1" x14ac:dyDescent="0.2"/>
    <row r="3580" s="52" customFormat="1" x14ac:dyDescent="0.2"/>
    <row r="3581" s="52" customFormat="1" x14ac:dyDescent="0.2"/>
    <row r="3582" s="52" customFormat="1" x14ac:dyDescent="0.2"/>
    <row r="3583" s="52" customFormat="1" x14ac:dyDescent="0.2"/>
    <row r="3584" s="52" customFormat="1" x14ac:dyDescent="0.2"/>
    <row r="3585" s="52" customFormat="1" x14ac:dyDescent="0.2"/>
    <row r="3586" s="52" customFormat="1" x14ac:dyDescent="0.2"/>
    <row r="3587" s="52" customFormat="1" x14ac:dyDescent="0.2"/>
    <row r="3588" s="52" customFormat="1" x14ac:dyDescent="0.2"/>
    <row r="3589" s="52" customFormat="1" x14ac:dyDescent="0.2"/>
    <row r="3590" s="52" customFormat="1" x14ac:dyDescent="0.2"/>
    <row r="3591" s="52" customFormat="1" x14ac:dyDescent="0.2"/>
    <row r="3592" s="52" customFormat="1" x14ac:dyDescent="0.2"/>
    <row r="3593" s="52" customFormat="1" x14ac:dyDescent="0.2"/>
    <row r="3594" s="52" customFormat="1" x14ac:dyDescent="0.2"/>
    <row r="3595" s="52" customFormat="1" x14ac:dyDescent="0.2"/>
    <row r="3596" s="52" customFormat="1" x14ac:dyDescent="0.2"/>
    <row r="3597" s="52" customFormat="1" x14ac:dyDescent="0.2"/>
    <row r="3598" s="52" customFormat="1" x14ac:dyDescent="0.2"/>
    <row r="3599" s="52" customFormat="1" x14ac:dyDescent="0.2"/>
    <row r="3600" s="52" customFormat="1" x14ac:dyDescent="0.2"/>
    <row r="3601" s="52" customFormat="1" x14ac:dyDescent="0.2"/>
    <row r="3602" s="52" customFormat="1" x14ac:dyDescent="0.2"/>
    <row r="3603" s="52" customFormat="1" x14ac:dyDescent="0.2"/>
    <row r="3604" s="52" customFormat="1" x14ac:dyDescent="0.2"/>
    <row r="3605" s="52" customFormat="1" x14ac:dyDescent="0.2"/>
    <row r="3606" s="52" customFormat="1" x14ac:dyDescent="0.2"/>
    <row r="3607" s="52" customFormat="1" x14ac:dyDescent="0.2"/>
    <row r="3608" s="52" customFormat="1" x14ac:dyDescent="0.2"/>
    <row r="3609" s="52" customFormat="1" x14ac:dyDescent="0.2"/>
    <row r="3610" s="52" customFormat="1" x14ac:dyDescent="0.2"/>
    <row r="3611" s="52" customFormat="1" x14ac:dyDescent="0.2"/>
    <row r="3612" s="52" customFormat="1" x14ac:dyDescent="0.2"/>
    <row r="3613" s="52" customFormat="1" x14ac:dyDescent="0.2"/>
    <row r="3614" s="52" customFormat="1" x14ac:dyDescent="0.2"/>
    <row r="3615" s="52" customFormat="1" x14ac:dyDescent="0.2"/>
    <row r="3616" s="52" customFormat="1" x14ac:dyDescent="0.2"/>
    <row r="3617" s="52" customFormat="1" x14ac:dyDescent="0.2"/>
    <row r="3618" s="52" customFormat="1" x14ac:dyDescent="0.2"/>
    <row r="3619" s="52" customFormat="1" x14ac:dyDescent="0.2"/>
    <row r="3620" s="52" customFormat="1" x14ac:dyDescent="0.2"/>
    <row r="3621" s="52" customFormat="1" x14ac:dyDescent="0.2"/>
    <row r="3622" s="52" customFormat="1" x14ac:dyDescent="0.2"/>
    <row r="3623" s="52" customFormat="1" x14ac:dyDescent="0.2"/>
    <row r="3624" s="52" customFormat="1" x14ac:dyDescent="0.2"/>
    <row r="3625" s="52" customFormat="1" x14ac:dyDescent="0.2"/>
    <row r="3626" s="52" customFormat="1" x14ac:dyDescent="0.2"/>
    <row r="3627" s="52" customFormat="1" x14ac:dyDescent="0.2"/>
    <row r="3628" s="52" customFormat="1" x14ac:dyDescent="0.2"/>
    <row r="3629" s="52" customFormat="1" x14ac:dyDescent="0.2"/>
    <row r="3630" s="52" customFormat="1" x14ac:dyDescent="0.2"/>
    <row r="3631" s="52" customFormat="1" x14ac:dyDescent="0.2"/>
    <row r="3632" s="52" customFormat="1" x14ac:dyDescent="0.2"/>
    <row r="3633" s="52" customFormat="1" x14ac:dyDescent="0.2"/>
    <row r="3634" s="52" customFormat="1" x14ac:dyDescent="0.2"/>
    <row r="3635" s="52" customFormat="1" x14ac:dyDescent="0.2"/>
    <row r="3636" s="52" customFormat="1" x14ac:dyDescent="0.2"/>
    <row r="3637" s="52" customFormat="1" x14ac:dyDescent="0.2"/>
    <row r="3638" s="52" customFormat="1" x14ac:dyDescent="0.2"/>
    <row r="3639" s="52" customFormat="1" x14ac:dyDescent="0.2"/>
    <row r="3640" s="52" customFormat="1" x14ac:dyDescent="0.2"/>
    <row r="3641" s="52" customFormat="1" x14ac:dyDescent="0.2"/>
    <row r="3642" s="52" customFormat="1" x14ac:dyDescent="0.2"/>
    <row r="3643" s="52" customFormat="1" x14ac:dyDescent="0.2"/>
    <row r="3644" s="52" customFormat="1" x14ac:dyDescent="0.2"/>
    <row r="3645" s="52" customFormat="1" x14ac:dyDescent="0.2"/>
    <row r="3646" s="52" customFormat="1" x14ac:dyDescent="0.2"/>
    <row r="3647" s="52" customFormat="1" x14ac:dyDescent="0.2"/>
    <row r="3648" s="52" customFormat="1" x14ac:dyDescent="0.2"/>
    <row r="3649" s="52" customFormat="1" x14ac:dyDescent="0.2"/>
    <row r="3650" s="52" customFormat="1" x14ac:dyDescent="0.2"/>
    <row r="3651" s="52" customFormat="1" x14ac:dyDescent="0.2"/>
    <row r="3652" s="52" customFormat="1" x14ac:dyDescent="0.2"/>
    <row r="3653" s="52" customFormat="1" x14ac:dyDescent="0.2"/>
    <row r="3654" s="52" customFormat="1" x14ac:dyDescent="0.2"/>
    <row r="3655" s="52" customFormat="1" x14ac:dyDescent="0.2"/>
    <row r="3656" s="52" customFormat="1" x14ac:dyDescent="0.2"/>
    <row r="3657" s="52" customFormat="1" x14ac:dyDescent="0.2"/>
    <row r="3658" s="52" customFormat="1" x14ac:dyDescent="0.2"/>
    <row r="3659" s="52" customFormat="1" x14ac:dyDescent="0.2"/>
    <row r="3660" s="52" customFormat="1" x14ac:dyDescent="0.2"/>
    <row r="3661" s="52" customFormat="1" x14ac:dyDescent="0.2"/>
    <row r="3662" s="52" customFormat="1" x14ac:dyDescent="0.2"/>
    <row r="3663" s="52" customFormat="1" x14ac:dyDescent="0.2"/>
    <row r="3664" s="52" customFormat="1" x14ac:dyDescent="0.2"/>
    <row r="3665" s="52" customFormat="1" x14ac:dyDescent="0.2"/>
    <row r="3666" s="52" customFormat="1" x14ac:dyDescent="0.2"/>
    <row r="3667" s="52" customFormat="1" x14ac:dyDescent="0.2"/>
    <row r="3668" s="52" customFormat="1" x14ac:dyDescent="0.2"/>
    <row r="3669" s="52" customFormat="1" x14ac:dyDescent="0.2"/>
    <row r="3670" s="52" customFormat="1" x14ac:dyDescent="0.2"/>
    <row r="3671" s="52" customFormat="1" x14ac:dyDescent="0.2"/>
    <row r="3672" s="52" customFormat="1" x14ac:dyDescent="0.2"/>
    <row r="3673" s="52" customFormat="1" x14ac:dyDescent="0.2"/>
    <row r="3674" s="52" customFormat="1" x14ac:dyDescent="0.2"/>
    <row r="3675" s="52" customFormat="1" x14ac:dyDescent="0.2"/>
    <row r="3676" s="52" customFormat="1" x14ac:dyDescent="0.2"/>
    <row r="3677" s="52" customFormat="1" x14ac:dyDescent="0.2"/>
    <row r="3678" s="52" customFormat="1" x14ac:dyDescent="0.2"/>
    <row r="3679" s="52" customFormat="1" x14ac:dyDescent="0.2"/>
    <row r="3680" s="52" customFormat="1" x14ac:dyDescent="0.2"/>
    <row r="3681" s="52" customFormat="1" x14ac:dyDescent="0.2"/>
    <row r="3682" s="52" customFormat="1" x14ac:dyDescent="0.2"/>
    <row r="3683" s="52" customFormat="1" x14ac:dyDescent="0.2"/>
    <row r="3684" s="52" customFormat="1" x14ac:dyDescent="0.2"/>
    <row r="3685" s="52" customFormat="1" x14ac:dyDescent="0.2"/>
    <row r="3686" s="52" customFormat="1" x14ac:dyDescent="0.2"/>
    <row r="3687" s="52" customFormat="1" x14ac:dyDescent="0.2"/>
    <row r="3688" s="52" customFormat="1" x14ac:dyDescent="0.2"/>
    <row r="3689" s="52" customFormat="1" x14ac:dyDescent="0.2"/>
    <row r="3690" s="52" customFormat="1" x14ac:dyDescent="0.2"/>
    <row r="3691" s="52" customFormat="1" x14ac:dyDescent="0.2"/>
    <row r="3692" s="52" customFormat="1" x14ac:dyDescent="0.2"/>
    <row r="3693" s="52" customFormat="1" x14ac:dyDescent="0.2"/>
    <row r="3694" s="52" customFormat="1" x14ac:dyDescent="0.2"/>
    <row r="3695" s="52" customFormat="1" x14ac:dyDescent="0.2"/>
    <row r="3696" s="52" customFormat="1" x14ac:dyDescent="0.2"/>
    <row r="3697" s="52" customFormat="1" x14ac:dyDescent="0.2"/>
    <row r="3698" s="52" customFormat="1" x14ac:dyDescent="0.2"/>
    <row r="3699" s="52" customFormat="1" x14ac:dyDescent="0.2"/>
    <row r="3700" s="52" customFormat="1" x14ac:dyDescent="0.2"/>
    <row r="3701" s="52" customFormat="1" x14ac:dyDescent="0.2"/>
    <row r="3702" s="52" customFormat="1" x14ac:dyDescent="0.2"/>
    <row r="3703" s="52" customFormat="1" x14ac:dyDescent="0.2"/>
    <row r="3704" s="52" customFormat="1" x14ac:dyDescent="0.2"/>
    <row r="3705" s="52" customFormat="1" x14ac:dyDescent="0.2"/>
    <row r="3706" s="52" customFormat="1" x14ac:dyDescent="0.2"/>
    <row r="3707" s="52" customFormat="1" x14ac:dyDescent="0.2"/>
    <row r="3708" s="52" customFormat="1" x14ac:dyDescent="0.2"/>
    <row r="3709" s="52" customFormat="1" x14ac:dyDescent="0.2"/>
    <row r="3710" s="52" customFormat="1" x14ac:dyDescent="0.2"/>
    <row r="3711" s="52" customFormat="1" x14ac:dyDescent="0.2"/>
    <row r="3712" s="52" customFormat="1" x14ac:dyDescent="0.2"/>
    <row r="3713" s="52" customFormat="1" x14ac:dyDescent="0.2"/>
    <row r="3714" s="52" customFormat="1" x14ac:dyDescent="0.2"/>
    <row r="3715" s="52" customFormat="1" x14ac:dyDescent="0.2"/>
    <row r="3716" s="52" customFormat="1" x14ac:dyDescent="0.2"/>
    <row r="3717" s="52" customFormat="1" x14ac:dyDescent="0.2"/>
    <row r="3718" s="52" customFormat="1" x14ac:dyDescent="0.2"/>
    <row r="3719" s="52" customFormat="1" x14ac:dyDescent="0.2"/>
    <row r="3720" s="52" customFormat="1" x14ac:dyDescent="0.2"/>
    <row r="3721" s="52" customFormat="1" x14ac:dyDescent="0.2"/>
    <row r="3722" s="52" customFormat="1" x14ac:dyDescent="0.2"/>
    <row r="3723" s="52" customFormat="1" x14ac:dyDescent="0.2"/>
    <row r="3724" s="52" customFormat="1" x14ac:dyDescent="0.2"/>
    <row r="3725" s="52" customFormat="1" x14ac:dyDescent="0.2"/>
    <row r="3726" s="52" customFormat="1" x14ac:dyDescent="0.2"/>
    <row r="3727" s="52" customFormat="1" x14ac:dyDescent="0.2"/>
    <row r="3728" s="52" customFormat="1" x14ac:dyDescent="0.2"/>
    <row r="3729" s="52" customFormat="1" x14ac:dyDescent="0.2"/>
    <row r="3730" s="52" customFormat="1" x14ac:dyDescent="0.2"/>
    <row r="3731" s="52" customFormat="1" x14ac:dyDescent="0.2"/>
    <row r="3732" s="52" customFormat="1" x14ac:dyDescent="0.2"/>
    <row r="3733" s="52" customFormat="1" x14ac:dyDescent="0.2"/>
    <row r="3734" s="52" customFormat="1" x14ac:dyDescent="0.2"/>
    <row r="3735" s="52" customFormat="1" x14ac:dyDescent="0.2"/>
    <row r="3736" s="52" customFormat="1" x14ac:dyDescent="0.2"/>
    <row r="3737" s="52" customFormat="1" x14ac:dyDescent="0.2"/>
    <row r="3738" s="52" customFormat="1" x14ac:dyDescent="0.2"/>
    <row r="3739" s="52" customFormat="1" x14ac:dyDescent="0.2"/>
    <row r="3740" s="52" customFormat="1" x14ac:dyDescent="0.2"/>
    <row r="3741" s="52" customFormat="1" x14ac:dyDescent="0.2"/>
    <row r="3742" s="52" customFormat="1" x14ac:dyDescent="0.2"/>
    <row r="3743" s="52" customFormat="1" x14ac:dyDescent="0.2"/>
    <row r="3744" s="52" customFormat="1" x14ac:dyDescent="0.2"/>
    <row r="3745" s="52" customFormat="1" x14ac:dyDescent="0.2"/>
    <row r="3746" s="52" customFormat="1" x14ac:dyDescent="0.2"/>
    <row r="3747" s="52" customFormat="1" x14ac:dyDescent="0.2"/>
    <row r="3748" s="52" customFormat="1" x14ac:dyDescent="0.2"/>
    <row r="3749" s="52" customFormat="1" x14ac:dyDescent="0.2"/>
    <row r="3750" s="52" customFormat="1" x14ac:dyDescent="0.2"/>
    <row r="3751" s="52" customFormat="1" x14ac:dyDescent="0.2"/>
    <row r="3752" s="52" customFormat="1" x14ac:dyDescent="0.2"/>
    <row r="3753" s="52" customFormat="1" x14ac:dyDescent="0.2"/>
    <row r="3754" s="52" customFormat="1" x14ac:dyDescent="0.2"/>
    <row r="3755" s="52" customFormat="1" x14ac:dyDescent="0.2"/>
    <row r="3756" s="52" customFormat="1" x14ac:dyDescent="0.2"/>
    <row r="3757" s="52" customFormat="1" x14ac:dyDescent="0.2"/>
    <row r="3758" s="52" customFormat="1" x14ac:dyDescent="0.2"/>
    <row r="3759" s="52" customFormat="1" x14ac:dyDescent="0.2"/>
    <row r="3760" s="52" customFormat="1" x14ac:dyDescent="0.2"/>
    <row r="3761" s="52" customFormat="1" x14ac:dyDescent="0.2"/>
    <row r="3762" s="52" customFormat="1" x14ac:dyDescent="0.2"/>
    <row r="3763" s="52" customFormat="1" x14ac:dyDescent="0.2"/>
    <row r="3764" s="52" customFormat="1" x14ac:dyDescent="0.2"/>
    <row r="3765" s="52" customFormat="1" x14ac:dyDescent="0.2"/>
    <row r="3766" s="52" customFormat="1" x14ac:dyDescent="0.2"/>
    <row r="3767" s="52" customFormat="1" x14ac:dyDescent="0.2"/>
    <row r="3768" s="52" customFormat="1" x14ac:dyDescent="0.2"/>
    <row r="3769" s="52" customFormat="1" x14ac:dyDescent="0.2"/>
    <row r="3770" s="52" customFormat="1" x14ac:dyDescent="0.2"/>
    <row r="3771" s="52" customFormat="1" x14ac:dyDescent="0.2"/>
    <row r="3772" s="52" customFormat="1" x14ac:dyDescent="0.2"/>
    <row r="3773" s="52" customFormat="1" x14ac:dyDescent="0.2"/>
    <row r="3774" s="52" customFormat="1" x14ac:dyDescent="0.2"/>
    <row r="3775" s="52" customFormat="1" x14ac:dyDescent="0.2"/>
    <row r="3776" s="52" customFormat="1" x14ac:dyDescent="0.2"/>
    <row r="3777" s="52" customFormat="1" x14ac:dyDescent="0.2"/>
    <row r="3778" s="52" customFormat="1" x14ac:dyDescent="0.2"/>
    <row r="3779" s="52" customFormat="1" x14ac:dyDescent="0.2"/>
    <row r="3780" s="52" customFormat="1" x14ac:dyDescent="0.2"/>
    <row r="3781" s="52" customFormat="1" x14ac:dyDescent="0.2"/>
    <row r="3782" s="52" customFormat="1" x14ac:dyDescent="0.2"/>
    <row r="3783" s="52" customFormat="1" x14ac:dyDescent="0.2"/>
    <row r="3784" s="52" customFormat="1" x14ac:dyDescent="0.2"/>
    <row r="3785" s="52" customFormat="1" x14ac:dyDescent="0.2"/>
    <row r="3786" s="52" customFormat="1" x14ac:dyDescent="0.2"/>
    <row r="3787" s="52" customFormat="1" x14ac:dyDescent="0.2"/>
    <row r="3788" s="52" customFormat="1" x14ac:dyDescent="0.2"/>
    <row r="3789" s="52" customFormat="1" x14ac:dyDescent="0.2"/>
    <row r="3790" s="52" customFormat="1" x14ac:dyDescent="0.2"/>
    <row r="3791" s="52" customFormat="1" x14ac:dyDescent="0.2"/>
    <row r="3792" s="52" customFormat="1" x14ac:dyDescent="0.2"/>
    <row r="3793" s="52" customFormat="1" x14ac:dyDescent="0.2"/>
    <row r="3794" s="52" customFormat="1" x14ac:dyDescent="0.2"/>
    <row r="3795" s="52" customFormat="1" x14ac:dyDescent="0.2"/>
    <row r="3796" s="52" customFormat="1" x14ac:dyDescent="0.2"/>
    <row r="3797" s="52" customFormat="1" x14ac:dyDescent="0.2"/>
    <row r="3798" s="52" customFormat="1" x14ac:dyDescent="0.2"/>
    <row r="3799" s="52" customFormat="1" x14ac:dyDescent="0.2"/>
    <row r="3800" s="52" customFormat="1" x14ac:dyDescent="0.2"/>
    <row r="3801" s="52" customFormat="1" x14ac:dyDescent="0.2"/>
    <row r="3802" s="52" customFormat="1" x14ac:dyDescent="0.2"/>
    <row r="3803" s="52" customFormat="1" x14ac:dyDescent="0.2"/>
    <row r="3804" s="52" customFormat="1" x14ac:dyDescent="0.2"/>
    <row r="3805" s="52" customFormat="1" x14ac:dyDescent="0.2"/>
    <row r="3806" s="52" customFormat="1" x14ac:dyDescent="0.2"/>
    <row r="3807" s="52" customFormat="1" x14ac:dyDescent="0.2"/>
    <row r="3808" s="52" customFormat="1" x14ac:dyDescent="0.2"/>
    <row r="3809" s="52" customFormat="1" x14ac:dyDescent="0.2"/>
    <row r="3810" s="52" customFormat="1" x14ac:dyDescent="0.2"/>
    <row r="3811" s="52" customFormat="1" x14ac:dyDescent="0.2"/>
    <row r="3812" s="52" customFormat="1" x14ac:dyDescent="0.2"/>
    <row r="3813" s="52" customFormat="1" x14ac:dyDescent="0.2"/>
    <row r="3814" s="52" customFormat="1" x14ac:dyDescent="0.2"/>
    <row r="3815" s="52" customFormat="1" x14ac:dyDescent="0.2"/>
    <row r="3816" s="52" customFormat="1" x14ac:dyDescent="0.2"/>
    <row r="3817" s="52" customFormat="1" x14ac:dyDescent="0.2"/>
    <row r="3818" s="52" customFormat="1" x14ac:dyDescent="0.2"/>
    <row r="3819" s="52" customFormat="1" x14ac:dyDescent="0.2"/>
    <row r="3820" s="52" customFormat="1" x14ac:dyDescent="0.2"/>
    <row r="3821" s="52" customFormat="1" x14ac:dyDescent="0.2"/>
    <row r="3822" s="52" customFormat="1" x14ac:dyDescent="0.2"/>
    <row r="3823" s="52" customFormat="1" x14ac:dyDescent="0.2"/>
    <row r="3824" s="52" customFormat="1" x14ac:dyDescent="0.2"/>
    <row r="3825" s="52" customFormat="1" x14ac:dyDescent="0.2"/>
    <row r="3826" s="52" customFormat="1" x14ac:dyDescent="0.2"/>
    <row r="3827" s="52" customFormat="1" x14ac:dyDescent="0.2"/>
    <row r="3828" s="52" customFormat="1" x14ac:dyDescent="0.2"/>
    <row r="3829" s="52" customFormat="1" x14ac:dyDescent="0.2"/>
    <row r="3830" s="52" customFormat="1" x14ac:dyDescent="0.2"/>
    <row r="3831" s="52" customFormat="1" x14ac:dyDescent="0.2"/>
    <row r="3832" s="52" customFormat="1" x14ac:dyDescent="0.2"/>
    <row r="3833" s="52" customFormat="1" x14ac:dyDescent="0.2"/>
    <row r="3834" s="52" customFormat="1" x14ac:dyDescent="0.2"/>
    <row r="3835" s="52" customFormat="1" x14ac:dyDescent="0.2"/>
    <row r="3836" s="52" customFormat="1" x14ac:dyDescent="0.2"/>
    <row r="3837" s="52" customFormat="1" x14ac:dyDescent="0.2"/>
    <row r="3838" s="52" customFormat="1" x14ac:dyDescent="0.2"/>
    <row r="3839" s="52" customFormat="1" x14ac:dyDescent="0.2"/>
    <row r="3840" s="52" customFormat="1" x14ac:dyDescent="0.2"/>
    <row r="3841" s="52" customFormat="1" x14ac:dyDescent="0.2"/>
    <row r="3842" s="52" customFormat="1" x14ac:dyDescent="0.2"/>
    <row r="3843" s="52" customFormat="1" x14ac:dyDescent="0.2"/>
    <row r="3844" s="52" customFormat="1" x14ac:dyDescent="0.2"/>
    <row r="3845" s="52" customFormat="1" x14ac:dyDescent="0.2"/>
    <row r="3846" s="52" customFormat="1" x14ac:dyDescent="0.2"/>
    <row r="3847" s="52" customFormat="1" x14ac:dyDescent="0.2"/>
    <row r="3848" s="52" customFormat="1" x14ac:dyDescent="0.2"/>
    <row r="3849" s="52" customFormat="1" x14ac:dyDescent="0.2"/>
    <row r="3850" s="52" customFormat="1" x14ac:dyDescent="0.2"/>
    <row r="3851" s="52" customFormat="1" x14ac:dyDescent="0.2"/>
    <row r="3852" s="52" customFormat="1" x14ac:dyDescent="0.2"/>
    <row r="3853" s="52" customFormat="1" x14ac:dyDescent="0.2"/>
    <row r="3854" s="52" customFormat="1" x14ac:dyDescent="0.2"/>
    <row r="3855" s="52" customFormat="1" x14ac:dyDescent="0.2"/>
    <row r="3856" s="52" customFormat="1" x14ac:dyDescent="0.2"/>
    <row r="3857" s="52" customFormat="1" x14ac:dyDescent="0.2"/>
    <row r="3858" s="52" customFormat="1" x14ac:dyDescent="0.2"/>
    <row r="3859" s="52" customFormat="1" x14ac:dyDescent="0.2"/>
    <row r="3860" s="52" customFormat="1" x14ac:dyDescent="0.2"/>
    <row r="3861" s="52" customFormat="1" x14ac:dyDescent="0.2"/>
    <row r="3862" s="52" customFormat="1" x14ac:dyDescent="0.2"/>
    <row r="3863" s="52" customFormat="1" x14ac:dyDescent="0.2"/>
    <row r="3864" s="52" customFormat="1" x14ac:dyDescent="0.2"/>
    <row r="3865" s="52" customFormat="1" x14ac:dyDescent="0.2"/>
    <row r="3866" s="52" customFormat="1" x14ac:dyDescent="0.2"/>
    <row r="3867" s="52" customFormat="1" x14ac:dyDescent="0.2"/>
    <row r="3868" s="52" customFormat="1" x14ac:dyDescent="0.2"/>
    <row r="3869" s="52" customFormat="1" x14ac:dyDescent="0.2"/>
    <row r="3870" s="52" customFormat="1" x14ac:dyDescent="0.2"/>
    <row r="3871" s="52" customFormat="1" x14ac:dyDescent="0.2"/>
    <row r="3872" s="52" customFormat="1" x14ac:dyDescent="0.2"/>
    <row r="3873" s="52" customFormat="1" x14ac:dyDescent="0.2"/>
    <row r="3874" s="52" customFormat="1" x14ac:dyDescent="0.2"/>
    <row r="3875" s="52" customFormat="1" x14ac:dyDescent="0.2"/>
    <row r="3876" s="52" customFormat="1" x14ac:dyDescent="0.2"/>
    <row r="3877" s="52" customFormat="1" x14ac:dyDescent="0.2"/>
    <row r="3878" s="52" customFormat="1" x14ac:dyDescent="0.2"/>
    <row r="3879" s="52" customFormat="1" x14ac:dyDescent="0.2"/>
    <row r="3880" s="52" customFormat="1" x14ac:dyDescent="0.2"/>
    <row r="3881" s="52" customFormat="1" x14ac:dyDescent="0.2"/>
    <row r="3882" s="52" customFormat="1" x14ac:dyDescent="0.2"/>
    <row r="3883" s="52" customFormat="1" x14ac:dyDescent="0.2"/>
    <row r="3884" s="52" customFormat="1" x14ac:dyDescent="0.2"/>
    <row r="3885" s="52" customFormat="1" x14ac:dyDescent="0.2"/>
    <row r="3886" s="52" customFormat="1" x14ac:dyDescent="0.2"/>
    <row r="3887" s="52" customFormat="1" x14ac:dyDescent="0.2"/>
    <row r="3888" s="52" customFormat="1" x14ac:dyDescent="0.2"/>
    <row r="3889" s="52" customFormat="1" x14ac:dyDescent="0.2"/>
    <row r="3890" s="52" customFormat="1" x14ac:dyDescent="0.2"/>
    <row r="3891" s="52" customFormat="1" x14ac:dyDescent="0.2"/>
    <row r="3892" s="52" customFormat="1" x14ac:dyDescent="0.2"/>
    <row r="3893" s="52" customFormat="1" x14ac:dyDescent="0.2"/>
    <row r="3894" s="52" customFormat="1" x14ac:dyDescent="0.2"/>
    <row r="3895" s="52" customFormat="1" x14ac:dyDescent="0.2"/>
    <row r="3896" s="52" customFormat="1" x14ac:dyDescent="0.2"/>
    <row r="3897" s="52" customFormat="1" x14ac:dyDescent="0.2"/>
    <row r="3898" s="52" customFormat="1" x14ac:dyDescent="0.2"/>
    <row r="3899" s="52" customFormat="1" x14ac:dyDescent="0.2"/>
    <row r="3900" s="52" customFormat="1" x14ac:dyDescent="0.2"/>
    <row r="3901" s="52" customFormat="1" x14ac:dyDescent="0.2"/>
    <row r="3902" s="52" customFormat="1" x14ac:dyDescent="0.2"/>
    <row r="3903" s="52" customFormat="1" x14ac:dyDescent="0.2"/>
    <row r="3904" s="52" customFormat="1" x14ac:dyDescent="0.2"/>
    <row r="3905" s="52" customFormat="1" x14ac:dyDescent="0.2"/>
    <row r="3906" s="52" customFormat="1" x14ac:dyDescent="0.2"/>
    <row r="3907" s="52" customFormat="1" x14ac:dyDescent="0.2"/>
    <row r="3908" s="52" customFormat="1" x14ac:dyDescent="0.2"/>
    <row r="3909" s="52" customFormat="1" x14ac:dyDescent="0.2"/>
    <row r="3910" s="52" customFormat="1" x14ac:dyDescent="0.2"/>
    <row r="3911" s="52" customFormat="1" x14ac:dyDescent="0.2"/>
    <row r="3912" s="52" customFormat="1" x14ac:dyDescent="0.2"/>
    <row r="3913" s="52" customFormat="1" x14ac:dyDescent="0.2"/>
    <row r="3914" s="52" customFormat="1" x14ac:dyDescent="0.2"/>
    <row r="3915" s="52" customFormat="1" x14ac:dyDescent="0.2"/>
    <row r="3916" s="52" customFormat="1" x14ac:dyDescent="0.2"/>
    <row r="3917" s="52" customFormat="1" x14ac:dyDescent="0.2"/>
    <row r="3918" s="52" customFormat="1" x14ac:dyDescent="0.2"/>
    <row r="3919" s="52" customFormat="1" x14ac:dyDescent="0.2"/>
    <row r="3920" s="52" customFormat="1" x14ac:dyDescent="0.2"/>
    <row r="3921" s="52" customFormat="1" x14ac:dyDescent="0.2"/>
    <row r="3922" s="52" customFormat="1" x14ac:dyDescent="0.2"/>
    <row r="3923" s="52" customFormat="1" x14ac:dyDescent="0.2"/>
    <row r="3924" s="52" customFormat="1" x14ac:dyDescent="0.2"/>
    <row r="3925" s="52" customFormat="1" x14ac:dyDescent="0.2"/>
    <row r="3926" s="52" customFormat="1" x14ac:dyDescent="0.2"/>
    <row r="3927" s="52" customFormat="1" x14ac:dyDescent="0.2"/>
    <row r="3928" s="52" customFormat="1" x14ac:dyDescent="0.2"/>
    <row r="3929" s="52" customFormat="1" x14ac:dyDescent="0.2"/>
    <row r="3930" s="52" customFormat="1" x14ac:dyDescent="0.2"/>
    <row r="3931" s="52" customFormat="1" x14ac:dyDescent="0.2"/>
    <row r="3932" s="52" customFormat="1" x14ac:dyDescent="0.2"/>
    <row r="3933" s="52" customFormat="1" x14ac:dyDescent="0.2"/>
    <row r="3934" s="52" customFormat="1" x14ac:dyDescent="0.2"/>
    <row r="3935" s="52" customFormat="1" x14ac:dyDescent="0.2"/>
    <row r="3936" s="52" customFormat="1" x14ac:dyDescent="0.2"/>
    <row r="3937" s="52" customFormat="1" x14ac:dyDescent="0.2"/>
    <row r="3938" s="52" customFormat="1" x14ac:dyDescent="0.2"/>
    <row r="3939" s="52" customFormat="1" x14ac:dyDescent="0.2"/>
    <row r="3940" s="52" customFormat="1" x14ac:dyDescent="0.2"/>
    <row r="3941" s="52" customFormat="1" x14ac:dyDescent="0.2"/>
    <row r="3942" s="52" customFormat="1" x14ac:dyDescent="0.2"/>
    <row r="3943" s="52" customFormat="1" x14ac:dyDescent="0.2"/>
    <row r="3944" s="52" customFormat="1" x14ac:dyDescent="0.2"/>
    <row r="3945" s="52" customFormat="1" x14ac:dyDescent="0.2"/>
    <row r="3946" s="52" customFormat="1" x14ac:dyDescent="0.2"/>
    <row r="3947" s="52" customFormat="1" x14ac:dyDescent="0.2"/>
    <row r="3948" s="52" customFormat="1" x14ac:dyDescent="0.2"/>
    <row r="3949" s="52" customFormat="1" x14ac:dyDescent="0.2"/>
    <row r="3950" s="52" customFormat="1" x14ac:dyDescent="0.2"/>
    <row r="3951" s="52" customFormat="1" x14ac:dyDescent="0.2"/>
    <row r="3952" s="52" customFormat="1" x14ac:dyDescent="0.2"/>
    <row r="3953" s="52" customFormat="1" x14ac:dyDescent="0.2"/>
    <row r="3954" s="52" customFormat="1" x14ac:dyDescent="0.2"/>
    <row r="3955" s="52" customFormat="1" x14ac:dyDescent="0.2"/>
    <row r="3956" s="52" customFormat="1" x14ac:dyDescent="0.2"/>
    <row r="3957" s="52" customFormat="1" x14ac:dyDescent="0.2"/>
    <row r="3958" s="52" customFormat="1" x14ac:dyDescent="0.2"/>
    <row r="3959" s="52" customFormat="1" x14ac:dyDescent="0.2"/>
    <row r="3960" s="52" customFormat="1" x14ac:dyDescent="0.2"/>
    <row r="3961" s="52" customFormat="1" x14ac:dyDescent="0.2"/>
    <row r="3962" s="52" customFormat="1" x14ac:dyDescent="0.2"/>
    <row r="3963" s="52" customFormat="1" x14ac:dyDescent="0.2"/>
    <row r="3964" s="52" customFormat="1" x14ac:dyDescent="0.2"/>
    <row r="3965" s="52" customFormat="1" x14ac:dyDescent="0.2"/>
    <row r="3966" s="52" customFormat="1" x14ac:dyDescent="0.2"/>
    <row r="3967" s="52" customFormat="1" x14ac:dyDescent="0.2"/>
    <row r="3968" s="52" customFormat="1" x14ac:dyDescent="0.2"/>
    <row r="3969" s="52" customFormat="1" x14ac:dyDescent="0.2"/>
    <row r="3970" s="52" customFormat="1" x14ac:dyDescent="0.2"/>
    <row r="3971" s="52" customFormat="1" x14ac:dyDescent="0.2"/>
    <row r="3972" s="52" customFormat="1" x14ac:dyDescent="0.2"/>
    <row r="3973" s="52" customFormat="1" x14ac:dyDescent="0.2"/>
    <row r="3974" s="52" customFormat="1" x14ac:dyDescent="0.2"/>
    <row r="3975" s="52" customFormat="1" x14ac:dyDescent="0.2"/>
    <row r="3976" s="52" customFormat="1" x14ac:dyDescent="0.2"/>
    <row r="3977" s="52" customFormat="1" x14ac:dyDescent="0.2"/>
    <row r="3978" s="52" customFormat="1" x14ac:dyDescent="0.2"/>
    <row r="3979" s="52" customFormat="1" x14ac:dyDescent="0.2"/>
    <row r="3980" s="52" customFormat="1" x14ac:dyDescent="0.2"/>
    <row r="3981" s="52" customFormat="1" x14ac:dyDescent="0.2"/>
    <row r="3982" s="52" customFormat="1" x14ac:dyDescent="0.2"/>
    <row r="3983" s="52" customFormat="1" x14ac:dyDescent="0.2"/>
    <row r="3984" s="52" customFormat="1" x14ac:dyDescent="0.2"/>
    <row r="3985" s="52" customFormat="1" x14ac:dyDescent="0.2"/>
    <row r="3986" s="52" customFormat="1" x14ac:dyDescent="0.2"/>
    <row r="3987" s="52" customFormat="1" x14ac:dyDescent="0.2"/>
    <row r="3988" s="52" customFormat="1" x14ac:dyDescent="0.2"/>
    <row r="3989" s="52" customFormat="1" x14ac:dyDescent="0.2"/>
    <row r="3990" s="52" customFormat="1" x14ac:dyDescent="0.2"/>
    <row r="3991" s="52" customFormat="1" x14ac:dyDescent="0.2"/>
    <row r="3992" s="52" customFormat="1" x14ac:dyDescent="0.2"/>
    <row r="3993" s="52" customFormat="1" x14ac:dyDescent="0.2"/>
    <row r="3994" s="52" customFormat="1" x14ac:dyDescent="0.2"/>
    <row r="3995" s="52" customFormat="1" x14ac:dyDescent="0.2"/>
    <row r="3996" s="52" customFormat="1" x14ac:dyDescent="0.2"/>
    <row r="3997" s="52" customFormat="1" x14ac:dyDescent="0.2"/>
    <row r="3998" s="52" customFormat="1" x14ac:dyDescent="0.2"/>
    <row r="3999" s="52" customFormat="1" x14ac:dyDescent="0.2"/>
    <row r="4000" s="52" customFormat="1" x14ac:dyDescent="0.2"/>
    <row r="4001" s="52" customFormat="1" x14ac:dyDescent="0.2"/>
    <row r="4002" s="52" customFormat="1" x14ac:dyDescent="0.2"/>
    <row r="4003" s="52" customFormat="1" x14ac:dyDescent="0.2"/>
    <row r="4004" s="52" customFormat="1" x14ac:dyDescent="0.2"/>
    <row r="4005" s="52" customFormat="1" x14ac:dyDescent="0.2"/>
    <row r="4006" s="52" customFormat="1" x14ac:dyDescent="0.2"/>
    <row r="4007" s="52" customFormat="1" x14ac:dyDescent="0.2"/>
    <row r="4008" s="52" customFormat="1" x14ac:dyDescent="0.2"/>
    <row r="4009" s="52" customFormat="1" x14ac:dyDescent="0.2"/>
    <row r="4010" s="52" customFormat="1" x14ac:dyDescent="0.2"/>
    <row r="4011" s="52" customFormat="1" x14ac:dyDescent="0.2"/>
    <row r="4012" s="52" customFormat="1" x14ac:dyDescent="0.2"/>
    <row r="4013" s="52" customFormat="1" x14ac:dyDescent="0.2"/>
    <row r="4014" s="52" customFormat="1" x14ac:dyDescent="0.2"/>
    <row r="4015" s="52" customFormat="1" x14ac:dyDescent="0.2"/>
    <row r="4016" s="52" customFormat="1" x14ac:dyDescent="0.2"/>
    <row r="4017" s="52" customFormat="1" x14ac:dyDescent="0.2"/>
    <row r="4018" s="52" customFormat="1" x14ac:dyDescent="0.2"/>
    <row r="4019" s="52" customFormat="1" x14ac:dyDescent="0.2"/>
    <row r="4020" s="52" customFormat="1" x14ac:dyDescent="0.2"/>
    <row r="4021" s="52" customFormat="1" x14ac:dyDescent="0.2"/>
    <row r="4022" s="52" customFormat="1" x14ac:dyDescent="0.2"/>
    <row r="4023" s="52" customFormat="1" x14ac:dyDescent="0.2"/>
    <row r="4024" s="52" customFormat="1" x14ac:dyDescent="0.2"/>
    <row r="4025" s="52" customFormat="1" x14ac:dyDescent="0.2"/>
    <row r="4026" s="52" customFormat="1" x14ac:dyDescent="0.2"/>
    <row r="4027" s="52" customFormat="1" x14ac:dyDescent="0.2"/>
    <row r="4028" s="52" customFormat="1" x14ac:dyDescent="0.2"/>
    <row r="4029" s="52" customFormat="1" x14ac:dyDescent="0.2"/>
    <row r="4030" s="52" customFormat="1" x14ac:dyDescent="0.2"/>
    <row r="4031" s="52" customFormat="1" x14ac:dyDescent="0.2"/>
    <row r="4032" s="52" customFormat="1" x14ac:dyDescent="0.2"/>
    <row r="4033" s="52" customFormat="1" x14ac:dyDescent="0.2"/>
    <row r="4034" s="52" customFormat="1" x14ac:dyDescent="0.2"/>
    <row r="4035" s="52" customFormat="1" x14ac:dyDescent="0.2"/>
    <row r="4036" s="52" customFormat="1" x14ac:dyDescent="0.2"/>
    <row r="4037" s="52" customFormat="1" x14ac:dyDescent="0.2"/>
    <row r="4038" s="52" customFormat="1" x14ac:dyDescent="0.2"/>
    <row r="4039" s="52" customFormat="1" x14ac:dyDescent="0.2"/>
    <row r="4040" s="52" customFormat="1" x14ac:dyDescent="0.2"/>
    <row r="4041" s="52" customFormat="1" x14ac:dyDescent="0.2"/>
    <row r="4042" s="52" customFormat="1" x14ac:dyDescent="0.2"/>
    <row r="4043" s="52" customFormat="1" x14ac:dyDescent="0.2"/>
    <row r="4044" s="52" customFormat="1" x14ac:dyDescent="0.2"/>
    <row r="4045" s="52" customFormat="1" x14ac:dyDescent="0.2"/>
    <row r="4046" s="52" customFormat="1" x14ac:dyDescent="0.2"/>
    <row r="4047" s="52" customFormat="1" x14ac:dyDescent="0.2"/>
    <row r="4048" s="52" customFormat="1" x14ac:dyDescent="0.2"/>
    <row r="4049" s="52" customFormat="1" x14ac:dyDescent="0.2"/>
    <row r="4050" s="52" customFormat="1" x14ac:dyDescent="0.2"/>
    <row r="4051" s="52" customFormat="1" x14ac:dyDescent="0.2"/>
    <row r="4052" s="52" customFormat="1" x14ac:dyDescent="0.2"/>
    <row r="4053" s="52" customFormat="1" x14ac:dyDescent="0.2"/>
    <row r="4054" s="52" customFormat="1" x14ac:dyDescent="0.2"/>
    <row r="4055" s="52" customFormat="1" x14ac:dyDescent="0.2"/>
    <row r="4056" s="52" customFormat="1" x14ac:dyDescent="0.2"/>
    <row r="4057" s="52" customFormat="1" x14ac:dyDescent="0.2"/>
    <row r="4058" s="52" customFormat="1" x14ac:dyDescent="0.2"/>
    <row r="4059" s="52" customFormat="1" x14ac:dyDescent="0.2"/>
    <row r="4060" s="52" customFormat="1" x14ac:dyDescent="0.2"/>
    <row r="4061" s="52" customFormat="1" x14ac:dyDescent="0.2"/>
    <row r="4062" s="52" customFormat="1" x14ac:dyDescent="0.2"/>
    <row r="4063" s="52" customFormat="1" x14ac:dyDescent="0.2"/>
    <row r="4064" s="52" customFormat="1" x14ac:dyDescent="0.2"/>
    <row r="4065" s="52" customFormat="1" x14ac:dyDescent="0.2"/>
    <row r="4066" s="52" customFormat="1" x14ac:dyDescent="0.2"/>
    <row r="4067" s="52" customFormat="1" x14ac:dyDescent="0.2"/>
    <row r="4068" s="52" customFormat="1" x14ac:dyDescent="0.2"/>
    <row r="4069" s="52" customFormat="1" x14ac:dyDescent="0.2"/>
    <row r="4070" s="52" customFormat="1" x14ac:dyDescent="0.2"/>
    <row r="4071" s="52" customFormat="1" x14ac:dyDescent="0.2"/>
    <row r="4072" s="52" customFormat="1" x14ac:dyDescent="0.2"/>
    <row r="4073" s="52" customFormat="1" x14ac:dyDescent="0.2"/>
    <row r="4074" s="52" customFormat="1" x14ac:dyDescent="0.2"/>
    <row r="4075" s="52" customFormat="1" x14ac:dyDescent="0.2"/>
    <row r="4076" s="52" customFormat="1" x14ac:dyDescent="0.2"/>
    <row r="4077" s="52" customFormat="1" x14ac:dyDescent="0.2"/>
    <row r="4078" s="52" customFormat="1" x14ac:dyDescent="0.2"/>
    <row r="4079" s="52" customFormat="1" x14ac:dyDescent="0.2"/>
    <row r="4080" s="52" customFormat="1" x14ac:dyDescent="0.2"/>
    <row r="4081" s="52" customFormat="1" x14ac:dyDescent="0.2"/>
    <row r="4082" s="52" customFormat="1" x14ac:dyDescent="0.2"/>
    <row r="4083" s="52" customFormat="1" x14ac:dyDescent="0.2"/>
    <row r="4084" s="52" customFormat="1" x14ac:dyDescent="0.2"/>
    <row r="4085" s="52" customFormat="1" x14ac:dyDescent="0.2"/>
    <row r="4086" s="52" customFormat="1" x14ac:dyDescent="0.2"/>
    <row r="4087" s="52" customFormat="1" x14ac:dyDescent="0.2"/>
    <row r="4088" s="52" customFormat="1" x14ac:dyDescent="0.2"/>
    <row r="4089" s="52" customFormat="1" x14ac:dyDescent="0.2"/>
    <row r="4090" s="52" customFormat="1" x14ac:dyDescent="0.2"/>
    <row r="4091" s="52" customFormat="1" x14ac:dyDescent="0.2"/>
    <row r="4092" s="52" customFormat="1" x14ac:dyDescent="0.2"/>
    <row r="4093" s="52" customFormat="1" x14ac:dyDescent="0.2"/>
    <row r="4094" s="52" customFormat="1" x14ac:dyDescent="0.2"/>
    <row r="4095" s="52" customFormat="1" x14ac:dyDescent="0.2"/>
    <row r="4096" s="52" customFormat="1" x14ac:dyDescent="0.2"/>
    <row r="4097" s="52" customFormat="1" x14ac:dyDescent="0.2"/>
    <row r="4098" s="52" customFormat="1" x14ac:dyDescent="0.2"/>
    <row r="4099" s="52" customFormat="1" x14ac:dyDescent="0.2"/>
    <row r="4100" s="52" customFormat="1" x14ac:dyDescent="0.2"/>
    <row r="4101" s="52" customFormat="1" x14ac:dyDescent="0.2"/>
    <row r="4102" s="52" customFormat="1" x14ac:dyDescent="0.2"/>
    <row r="4103" s="52" customFormat="1" x14ac:dyDescent="0.2"/>
    <row r="4104" s="52" customFormat="1" x14ac:dyDescent="0.2"/>
    <row r="4105" s="52" customFormat="1" x14ac:dyDescent="0.2"/>
    <row r="4106" s="52" customFormat="1" x14ac:dyDescent="0.2"/>
    <row r="4107" s="52" customFormat="1" x14ac:dyDescent="0.2"/>
    <row r="4108" s="52" customFormat="1" x14ac:dyDescent="0.2"/>
    <row r="4109" s="52" customFormat="1" x14ac:dyDescent="0.2"/>
    <row r="4110" s="52" customFormat="1" x14ac:dyDescent="0.2"/>
    <row r="4111" s="52" customFormat="1" x14ac:dyDescent="0.2"/>
    <row r="4112" s="52" customFormat="1" x14ac:dyDescent="0.2"/>
    <row r="4113" s="52" customFormat="1" x14ac:dyDescent="0.2"/>
    <row r="4114" s="52" customFormat="1" x14ac:dyDescent="0.2"/>
    <row r="4115" s="52" customFormat="1" x14ac:dyDescent="0.2"/>
    <row r="4116" s="52" customFormat="1" x14ac:dyDescent="0.2"/>
    <row r="4117" s="52" customFormat="1" x14ac:dyDescent="0.2"/>
    <row r="4118" s="52" customFormat="1" x14ac:dyDescent="0.2"/>
    <row r="4119" s="52" customFormat="1" x14ac:dyDescent="0.2"/>
    <row r="4120" s="52" customFormat="1" x14ac:dyDescent="0.2"/>
    <row r="4121" s="52" customFormat="1" x14ac:dyDescent="0.2"/>
    <row r="4122" s="52" customFormat="1" x14ac:dyDescent="0.2"/>
    <row r="4123" s="52" customFormat="1" x14ac:dyDescent="0.2"/>
    <row r="4124" s="52" customFormat="1" x14ac:dyDescent="0.2"/>
    <row r="4125" s="52" customFormat="1" x14ac:dyDescent="0.2"/>
    <row r="4126" s="52" customFormat="1" x14ac:dyDescent="0.2"/>
    <row r="4127" s="52" customFormat="1" x14ac:dyDescent="0.2"/>
    <row r="4128" s="52" customFormat="1" x14ac:dyDescent="0.2"/>
    <row r="4129" s="52" customFormat="1" x14ac:dyDescent="0.2"/>
    <row r="4130" s="52" customFormat="1" x14ac:dyDescent="0.2"/>
    <row r="4131" s="52" customFormat="1" x14ac:dyDescent="0.2"/>
    <row r="4132" s="52" customFormat="1" x14ac:dyDescent="0.2"/>
    <row r="4133" s="52" customFormat="1" x14ac:dyDescent="0.2"/>
    <row r="4134" s="52" customFormat="1" x14ac:dyDescent="0.2"/>
    <row r="4135" s="52" customFormat="1" x14ac:dyDescent="0.2"/>
    <row r="4136" s="52" customFormat="1" x14ac:dyDescent="0.2"/>
    <row r="4137" s="52" customFormat="1" x14ac:dyDescent="0.2"/>
    <row r="4138" s="52" customFormat="1" x14ac:dyDescent="0.2"/>
    <row r="4139" s="52" customFormat="1" x14ac:dyDescent="0.2"/>
    <row r="4140" s="52" customFormat="1" x14ac:dyDescent="0.2"/>
    <row r="4141" s="52" customFormat="1" x14ac:dyDescent="0.2"/>
    <row r="4142" s="52" customFormat="1" x14ac:dyDescent="0.2"/>
    <row r="4143" s="52" customFormat="1" x14ac:dyDescent="0.2"/>
    <row r="4144" s="52" customFormat="1" x14ac:dyDescent="0.2"/>
    <row r="4145" s="52" customFormat="1" x14ac:dyDescent="0.2"/>
    <row r="4146" s="52" customFormat="1" x14ac:dyDescent="0.2"/>
    <row r="4147" s="52" customFormat="1" x14ac:dyDescent="0.2"/>
    <row r="4148" s="52" customFormat="1" x14ac:dyDescent="0.2"/>
    <row r="4149" s="52" customFormat="1" x14ac:dyDescent="0.2"/>
    <row r="4150" s="52" customFormat="1" x14ac:dyDescent="0.2"/>
    <row r="4151" s="52" customFormat="1" x14ac:dyDescent="0.2"/>
    <row r="4152" s="52" customFormat="1" x14ac:dyDescent="0.2"/>
    <row r="4153" s="52" customFormat="1" x14ac:dyDescent="0.2"/>
    <row r="4154" s="52" customFormat="1" x14ac:dyDescent="0.2"/>
    <row r="4155" s="52" customFormat="1" x14ac:dyDescent="0.2"/>
    <row r="4156" s="52" customFormat="1" x14ac:dyDescent="0.2"/>
    <row r="4157" s="52" customFormat="1" x14ac:dyDescent="0.2"/>
    <row r="4158" s="52" customFormat="1" x14ac:dyDescent="0.2"/>
    <row r="4159" s="52" customFormat="1" x14ac:dyDescent="0.2"/>
    <row r="4160" s="52" customFormat="1" x14ac:dyDescent="0.2"/>
    <row r="4161" s="52" customFormat="1" x14ac:dyDescent="0.2"/>
    <row r="4162" s="52" customFormat="1" x14ac:dyDescent="0.2"/>
    <row r="4163" s="52" customFormat="1" x14ac:dyDescent="0.2"/>
    <row r="4164" s="52" customFormat="1" x14ac:dyDescent="0.2"/>
    <row r="4165" s="52" customFormat="1" x14ac:dyDescent="0.2"/>
    <row r="4166" s="52" customFormat="1" x14ac:dyDescent="0.2"/>
    <row r="4167" s="52" customFormat="1" x14ac:dyDescent="0.2"/>
    <row r="4168" s="52" customFormat="1" x14ac:dyDescent="0.2"/>
    <row r="4169" s="52" customFormat="1" x14ac:dyDescent="0.2"/>
    <row r="4170" s="52" customFormat="1" x14ac:dyDescent="0.2"/>
    <row r="4171" s="52" customFormat="1" x14ac:dyDescent="0.2"/>
    <row r="4172" s="52" customFormat="1" x14ac:dyDescent="0.2"/>
    <row r="4173" s="52" customFormat="1" x14ac:dyDescent="0.2"/>
    <row r="4174" s="52" customFormat="1" x14ac:dyDescent="0.2"/>
    <row r="4175" s="52" customFormat="1" x14ac:dyDescent="0.2"/>
    <row r="4176" s="52" customFormat="1" x14ac:dyDescent="0.2"/>
    <row r="4177" s="52" customFormat="1" x14ac:dyDescent="0.2"/>
    <row r="4178" s="52" customFormat="1" x14ac:dyDescent="0.2"/>
    <row r="4179" s="52" customFormat="1" x14ac:dyDescent="0.2"/>
    <row r="4180" s="52" customFormat="1" x14ac:dyDescent="0.2"/>
    <row r="4181" s="52" customFormat="1" x14ac:dyDescent="0.2"/>
    <row r="4182" s="52" customFormat="1" x14ac:dyDescent="0.2"/>
    <row r="4183" s="52" customFormat="1" x14ac:dyDescent="0.2"/>
    <row r="4184" s="52" customFormat="1" x14ac:dyDescent="0.2"/>
    <row r="4185" s="52" customFormat="1" x14ac:dyDescent="0.2"/>
    <row r="4186" s="52" customFormat="1" x14ac:dyDescent="0.2"/>
    <row r="4187" s="52" customFormat="1" x14ac:dyDescent="0.2"/>
    <row r="4188" s="52" customFormat="1" x14ac:dyDescent="0.2"/>
    <row r="4189" s="52" customFormat="1" x14ac:dyDescent="0.2"/>
    <row r="4190" s="52" customFormat="1" x14ac:dyDescent="0.2"/>
    <row r="4191" s="52" customFormat="1" x14ac:dyDescent="0.2"/>
    <row r="4192" s="52" customFormat="1" x14ac:dyDescent="0.2"/>
    <row r="4193" s="52" customFormat="1" x14ac:dyDescent="0.2"/>
    <row r="4194" s="52" customFormat="1" x14ac:dyDescent="0.2"/>
    <row r="4195" s="52" customFormat="1" x14ac:dyDescent="0.2"/>
    <row r="4196" s="52" customFormat="1" x14ac:dyDescent="0.2"/>
    <row r="4197" s="52" customFormat="1" x14ac:dyDescent="0.2"/>
    <row r="4198" s="52" customFormat="1" x14ac:dyDescent="0.2"/>
    <row r="4199" s="52" customFormat="1" x14ac:dyDescent="0.2"/>
    <row r="4200" s="52" customFormat="1" x14ac:dyDescent="0.2"/>
    <row r="4201" s="52" customFormat="1" x14ac:dyDescent="0.2"/>
    <row r="4202" s="52" customFormat="1" x14ac:dyDescent="0.2"/>
    <row r="4203" s="52" customFormat="1" x14ac:dyDescent="0.2"/>
    <row r="4204" s="52" customFormat="1" x14ac:dyDescent="0.2"/>
    <row r="4205" s="52" customFormat="1" x14ac:dyDescent="0.2"/>
    <row r="4206" s="52" customFormat="1" x14ac:dyDescent="0.2"/>
    <row r="4207" s="52" customFormat="1" x14ac:dyDescent="0.2"/>
    <row r="4208" s="52" customFormat="1" x14ac:dyDescent="0.2"/>
    <row r="4209" s="52" customFormat="1" x14ac:dyDescent="0.2"/>
    <row r="4210" s="52" customFormat="1" x14ac:dyDescent="0.2"/>
    <row r="4211" s="52" customFormat="1" x14ac:dyDescent="0.2"/>
    <row r="4212" s="52" customFormat="1" x14ac:dyDescent="0.2"/>
    <row r="4213" s="52" customFormat="1" x14ac:dyDescent="0.2"/>
    <row r="4214" s="52" customFormat="1" x14ac:dyDescent="0.2"/>
    <row r="4215" s="52" customFormat="1" x14ac:dyDescent="0.2"/>
    <row r="4216" s="52" customFormat="1" x14ac:dyDescent="0.2"/>
    <row r="4217" s="52" customFormat="1" x14ac:dyDescent="0.2"/>
    <row r="4218" s="52" customFormat="1" x14ac:dyDescent="0.2"/>
    <row r="4219" s="52" customFormat="1" x14ac:dyDescent="0.2"/>
    <row r="4220" s="52" customFormat="1" x14ac:dyDescent="0.2"/>
    <row r="4221" s="52" customFormat="1" x14ac:dyDescent="0.2"/>
    <row r="4222" s="52" customFormat="1" x14ac:dyDescent="0.2"/>
    <row r="4223" s="52" customFormat="1" x14ac:dyDescent="0.2"/>
    <row r="4224" s="52" customFormat="1" x14ac:dyDescent="0.2"/>
    <row r="4225" s="52" customFormat="1" x14ac:dyDescent="0.2"/>
    <row r="4226" s="52" customFormat="1" x14ac:dyDescent="0.2"/>
    <row r="4227" s="52" customFormat="1" x14ac:dyDescent="0.2"/>
    <row r="4228" s="52" customFormat="1" x14ac:dyDescent="0.2"/>
    <row r="4229" s="52" customFormat="1" x14ac:dyDescent="0.2"/>
    <row r="4230" s="52" customFormat="1" x14ac:dyDescent="0.2"/>
    <row r="4231" s="52" customFormat="1" x14ac:dyDescent="0.2"/>
    <row r="4232" s="52" customFormat="1" x14ac:dyDescent="0.2"/>
    <row r="4233" s="52" customFormat="1" x14ac:dyDescent="0.2"/>
    <row r="4234" s="52" customFormat="1" x14ac:dyDescent="0.2"/>
    <row r="4235" s="52" customFormat="1" x14ac:dyDescent="0.2"/>
    <row r="4236" s="52" customFormat="1" x14ac:dyDescent="0.2"/>
    <row r="4237" s="52" customFormat="1" x14ac:dyDescent="0.2"/>
    <row r="4238" s="52" customFormat="1" x14ac:dyDescent="0.2"/>
    <row r="4239" s="52" customFormat="1" x14ac:dyDescent="0.2"/>
    <row r="4240" s="52" customFormat="1" x14ac:dyDescent="0.2"/>
    <row r="4241" s="52" customFormat="1" x14ac:dyDescent="0.2"/>
    <row r="4242" s="52" customFormat="1" x14ac:dyDescent="0.2"/>
    <row r="4243" s="52" customFormat="1" x14ac:dyDescent="0.2"/>
    <row r="4244" s="52" customFormat="1" x14ac:dyDescent="0.2"/>
    <row r="4245" s="52" customFormat="1" x14ac:dyDescent="0.2"/>
    <row r="4246" s="52" customFormat="1" x14ac:dyDescent="0.2"/>
    <row r="4247" s="52" customFormat="1" x14ac:dyDescent="0.2"/>
    <row r="4248" s="52" customFormat="1" x14ac:dyDescent="0.2"/>
    <row r="4249" s="52" customFormat="1" x14ac:dyDescent="0.2"/>
    <row r="4250" s="52" customFormat="1" x14ac:dyDescent="0.2"/>
    <row r="4251" s="52" customFormat="1" x14ac:dyDescent="0.2"/>
    <row r="4252" s="52" customFormat="1" x14ac:dyDescent="0.2"/>
    <row r="4253" s="52" customFormat="1" x14ac:dyDescent="0.2"/>
    <row r="4254" s="52" customFormat="1" x14ac:dyDescent="0.2"/>
    <row r="4255" s="52" customFormat="1" x14ac:dyDescent="0.2"/>
    <row r="4256" s="52" customFormat="1" x14ac:dyDescent="0.2"/>
    <row r="4257" s="52" customFormat="1" x14ac:dyDescent="0.2"/>
    <row r="4258" s="52" customFormat="1" x14ac:dyDescent="0.2"/>
    <row r="4259" s="52" customFormat="1" x14ac:dyDescent="0.2"/>
    <row r="4260" s="52" customFormat="1" x14ac:dyDescent="0.2"/>
    <row r="4261" s="52" customFormat="1" x14ac:dyDescent="0.2"/>
    <row r="4262" s="52" customFormat="1" x14ac:dyDescent="0.2"/>
    <row r="4263" s="52" customFormat="1" x14ac:dyDescent="0.2"/>
    <row r="4264" s="52" customFormat="1" x14ac:dyDescent="0.2"/>
    <row r="4265" s="52" customFormat="1" x14ac:dyDescent="0.2"/>
    <row r="4266" s="52" customFormat="1" x14ac:dyDescent="0.2"/>
    <row r="4267" s="52" customFormat="1" x14ac:dyDescent="0.2"/>
    <row r="4268" s="52" customFormat="1" x14ac:dyDescent="0.2"/>
    <row r="4269" s="52" customFormat="1" x14ac:dyDescent="0.2"/>
    <row r="4270" s="52" customFormat="1" x14ac:dyDescent="0.2"/>
    <row r="4271" s="52" customFormat="1" x14ac:dyDescent="0.2"/>
    <row r="4272" s="52" customFormat="1" x14ac:dyDescent="0.2"/>
    <row r="4273" s="52" customFormat="1" x14ac:dyDescent="0.2"/>
    <row r="4274" s="52" customFormat="1" x14ac:dyDescent="0.2"/>
    <row r="4275" s="52" customFormat="1" x14ac:dyDescent="0.2"/>
    <row r="4276" s="52" customFormat="1" x14ac:dyDescent="0.2"/>
    <row r="4277" s="52" customFormat="1" x14ac:dyDescent="0.2"/>
    <row r="4278" s="52" customFormat="1" x14ac:dyDescent="0.2"/>
    <row r="4279" s="52" customFormat="1" x14ac:dyDescent="0.2"/>
    <row r="4280" s="52" customFormat="1" x14ac:dyDescent="0.2"/>
    <row r="4281" s="52" customFormat="1" x14ac:dyDescent="0.2"/>
    <row r="4282" s="52" customFormat="1" x14ac:dyDescent="0.2"/>
    <row r="4283" s="52" customFormat="1" x14ac:dyDescent="0.2"/>
    <row r="4284" s="52" customFormat="1" x14ac:dyDescent="0.2"/>
    <row r="4285" s="52" customFormat="1" x14ac:dyDescent="0.2"/>
    <row r="4286" s="52" customFormat="1" x14ac:dyDescent="0.2"/>
    <row r="4287" s="52" customFormat="1" x14ac:dyDescent="0.2"/>
    <row r="4288" s="52" customFormat="1" x14ac:dyDescent="0.2"/>
    <row r="4289" s="52" customFormat="1" x14ac:dyDescent="0.2"/>
    <row r="4290" s="52" customFormat="1" x14ac:dyDescent="0.2"/>
    <row r="4291" s="52" customFormat="1" x14ac:dyDescent="0.2"/>
    <row r="4292" s="52" customFormat="1" x14ac:dyDescent="0.2"/>
    <row r="4293" s="52" customFormat="1" x14ac:dyDescent="0.2"/>
    <row r="4294" s="52" customFormat="1" x14ac:dyDescent="0.2"/>
    <row r="4295" s="52" customFormat="1" x14ac:dyDescent="0.2"/>
    <row r="4296" s="52" customFormat="1" x14ac:dyDescent="0.2"/>
    <row r="4297" s="52" customFormat="1" x14ac:dyDescent="0.2"/>
    <row r="4298" s="52" customFormat="1" x14ac:dyDescent="0.2"/>
    <row r="4299" s="52" customFormat="1" x14ac:dyDescent="0.2"/>
    <row r="4300" s="52" customFormat="1" x14ac:dyDescent="0.2"/>
    <row r="4301" s="52" customFormat="1" x14ac:dyDescent="0.2"/>
    <row r="4302" s="52" customFormat="1" x14ac:dyDescent="0.2"/>
    <row r="4303" s="52" customFormat="1" x14ac:dyDescent="0.2"/>
    <row r="4304" s="52" customFormat="1" x14ac:dyDescent="0.2"/>
    <row r="4305" s="52" customFormat="1" x14ac:dyDescent="0.2"/>
    <row r="4306" s="52" customFormat="1" x14ac:dyDescent="0.2"/>
    <row r="4307" s="52" customFormat="1" x14ac:dyDescent="0.2"/>
    <row r="4308" s="52" customFormat="1" x14ac:dyDescent="0.2"/>
    <row r="4309" s="52" customFormat="1" x14ac:dyDescent="0.2"/>
    <row r="4310" s="52" customFormat="1" x14ac:dyDescent="0.2"/>
    <row r="4311" s="52" customFormat="1" x14ac:dyDescent="0.2"/>
    <row r="4312" s="52" customFormat="1" x14ac:dyDescent="0.2"/>
    <row r="4313" s="52" customFormat="1" x14ac:dyDescent="0.2"/>
    <row r="4314" s="52" customFormat="1" x14ac:dyDescent="0.2"/>
    <row r="4315" s="52" customFormat="1" x14ac:dyDescent="0.2"/>
    <row r="4316" s="52" customFormat="1" x14ac:dyDescent="0.2"/>
    <row r="4317" s="52" customFormat="1" x14ac:dyDescent="0.2"/>
    <row r="4318" s="52" customFormat="1" x14ac:dyDescent="0.2"/>
    <row r="4319" s="52" customFormat="1" x14ac:dyDescent="0.2"/>
    <row r="4320" s="52" customFormat="1" x14ac:dyDescent="0.2"/>
    <row r="4321" s="52" customFormat="1" x14ac:dyDescent="0.2"/>
    <row r="4322" s="52" customFormat="1" x14ac:dyDescent="0.2"/>
    <row r="4323" s="52" customFormat="1" x14ac:dyDescent="0.2"/>
    <row r="4324" s="52" customFormat="1" x14ac:dyDescent="0.2"/>
    <row r="4325" s="52" customFormat="1" x14ac:dyDescent="0.2"/>
    <row r="4326" s="52" customFormat="1" x14ac:dyDescent="0.2"/>
    <row r="4327" s="52" customFormat="1" x14ac:dyDescent="0.2"/>
    <row r="4328" s="52" customFormat="1" x14ac:dyDescent="0.2"/>
    <row r="4329" s="52" customFormat="1" x14ac:dyDescent="0.2"/>
    <row r="4330" s="52" customFormat="1" x14ac:dyDescent="0.2"/>
    <row r="4331" s="52" customFormat="1" x14ac:dyDescent="0.2"/>
    <row r="4332" s="52" customFormat="1" x14ac:dyDescent="0.2"/>
    <row r="4333" s="52" customFormat="1" x14ac:dyDescent="0.2"/>
    <row r="4334" s="52" customFormat="1" x14ac:dyDescent="0.2"/>
    <row r="4335" s="52" customFormat="1" x14ac:dyDescent="0.2"/>
    <row r="4336" s="52" customFormat="1" x14ac:dyDescent="0.2"/>
    <row r="4337" s="52" customFormat="1" x14ac:dyDescent="0.2"/>
    <row r="4338" s="52" customFormat="1" x14ac:dyDescent="0.2"/>
    <row r="4339" s="52" customFormat="1" x14ac:dyDescent="0.2"/>
    <row r="4340" s="52" customFormat="1" x14ac:dyDescent="0.2"/>
    <row r="4341" s="52" customFormat="1" x14ac:dyDescent="0.2"/>
    <row r="4342" s="52" customFormat="1" x14ac:dyDescent="0.2"/>
    <row r="4343" s="52" customFormat="1" x14ac:dyDescent="0.2"/>
    <row r="4344" s="52" customFormat="1" x14ac:dyDescent="0.2"/>
    <row r="4345" s="52" customFormat="1" x14ac:dyDescent="0.2"/>
    <row r="4346" s="52" customFormat="1" x14ac:dyDescent="0.2"/>
    <row r="4347" s="52" customFormat="1" x14ac:dyDescent="0.2"/>
    <row r="4348" s="52" customFormat="1" x14ac:dyDescent="0.2"/>
    <row r="4349" s="52" customFormat="1" x14ac:dyDescent="0.2"/>
    <row r="4350" s="52" customFormat="1" x14ac:dyDescent="0.2"/>
    <row r="4351" s="52" customFormat="1" x14ac:dyDescent="0.2"/>
    <row r="4352" s="52" customFormat="1" x14ac:dyDescent="0.2"/>
    <row r="4353" s="52" customFormat="1" x14ac:dyDescent="0.2"/>
    <row r="4354" s="52" customFormat="1" x14ac:dyDescent="0.2"/>
    <row r="4355" s="52" customFormat="1" x14ac:dyDescent="0.2"/>
    <row r="4356" s="52" customFormat="1" x14ac:dyDescent="0.2"/>
    <row r="4357" s="52" customFormat="1" x14ac:dyDescent="0.2"/>
    <row r="4358" s="52" customFormat="1" x14ac:dyDescent="0.2"/>
    <row r="4359" s="52" customFormat="1" x14ac:dyDescent="0.2"/>
    <row r="4360" s="52" customFormat="1" x14ac:dyDescent="0.2"/>
    <row r="4361" s="52" customFormat="1" x14ac:dyDescent="0.2"/>
    <row r="4362" s="52" customFormat="1" x14ac:dyDescent="0.2"/>
    <row r="4363" s="52" customFormat="1" x14ac:dyDescent="0.2"/>
    <row r="4364" s="52" customFormat="1" x14ac:dyDescent="0.2"/>
    <row r="4365" s="52" customFormat="1" x14ac:dyDescent="0.2"/>
    <row r="4366" s="52" customFormat="1" x14ac:dyDescent="0.2"/>
    <row r="4367" s="52" customFormat="1" x14ac:dyDescent="0.2"/>
    <row r="4368" s="52" customFormat="1" x14ac:dyDescent="0.2"/>
    <row r="4369" s="52" customFormat="1" x14ac:dyDescent="0.2"/>
    <row r="4370" s="52" customFormat="1" x14ac:dyDescent="0.2"/>
    <row r="4371" s="52" customFormat="1" x14ac:dyDescent="0.2"/>
    <row r="4372" s="52" customFormat="1" x14ac:dyDescent="0.2"/>
    <row r="4373" s="52" customFormat="1" x14ac:dyDescent="0.2"/>
    <row r="4374" s="52" customFormat="1" x14ac:dyDescent="0.2"/>
    <row r="4375" s="52" customFormat="1" x14ac:dyDescent="0.2"/>
    <row r="4376" s="52" customFormat="1" x14ac:dyDescent="0.2"/>
    <row r="4377" s="52" customFormat="1" x14ac:dyDescent="0.2"/>
    <row r="4378" s="52" customFormat="1" x14ac:dyDescent="0.2"/>
    <row r="4379" s="52" customFormat="1" x14ac:dyDescent="0.2"/>
    <row r="4380" s="52" customFormat="1" x14ac:dyDescent="0.2"/>
    <row r="4381" s="52" customFormat="1" x14ac:dyDescent="0.2"/>
    <row r="4382" s="52" customFormat="1" x14ac:dyDescent="0.2"/>
    <row r="4383" s="52" customFormat="1" x14ac:dyDescent="0.2"/>
    <row r="4384" s="52" customFormat="1" x14ac:dyDescent="0.2"/>
    <row r="4385" s="52" customFormat="1" x14ac:dyDescent="0.2"/>
    <row r="4386" s="52" customFormat="1" x14ac:dyDescent="0.2"/>
    <row r="4387" s="52" customFormat="1" x14ac:dyDescent="0.2"/>
    <row r="4388" s="52" customFormat="1" x14ac:dyDescent="0.2"/>
    <row r="4389" s="52" customFormat="1" x14ac:dyDescent="0.2"/>
    <row r="4390" s="52" customFormat="1" x14ac:dyDescent="0.2"/>
    <row r="4391" s="52" customFormat="1" x14ac:dyDescent="0.2"/>
    <row r="4392" s="52" customFormat="1" x14ac:dyDescent="0.2"/>
    <row r="4393" s="52" customFormat="1" x14ac:dyDescent="0.2"/>
    <row r="4394" s="52" customFormat="1" x14ac:dyDescent="0.2"/>
    <row r="4395" s="52" customFormat="1" x14ac:dyDescent="0.2"/>
    <row r="4396" s="52" customFormat="1" x14ac:dyDescent="0.2"/>
    <row r="4397" s="52" customFormat="1" x14ac:dyDescent="0.2"/>
    <row r="4398" s="52" customFormat="1" x14ac:dyDescent="0.2"/>
    <row r="4399" s="52" customFormat="1" x14ac:dyDescent="0.2"/>
    <row r="4400" s="52" customFormat="1" x14ac:dyDescent="0.2"/>
    <row r="4401" s="52" customFormat="1" x14ac:dyDescent="0.2"/>
    <row r="4402" s="52" customFormat="1" x14ac:dyDescent="0.2"/>
    <row r="4403" s="52" customFormat="1" x14ac:dyDescent="0.2"/>
    <row r="4404" s="52" customFormat="1" x14ac:dyDescent="0.2"/>
    <row r="4405" s="52" customFormat="1" x14ac:dyDescent="0.2"/>
    <row r="4406" s="52" customFormat="1" x14ac:dyDescent="0.2"/>
    <row r="4407" s="52" customFormat="1" x14ac:dyDescent="0.2"/>
    <row r="4408" s="52" customFormat="1" x14ac:dyDescent="0.2"/>
    <row r="4409" s="52" customFormat="1" x14ac:dyDescent="0.2"/>
    <row r="4410" s="52" customFormat="1" x14ac:dyDescent="0.2"/>
    <row r="4411" s="52" customFormat="1" x14ac:dyDescent="0.2"/>
    <row r="4412" s="52" customFormat="1" x14ac:dyDescent="0.2"/>
    <row r="4413" s="52" customFormat="1" x14ac:dyDescent="0.2"/>
    <row r="4414" s="52" customFormat="1" x14ac:dyDescent="0.2"/>
    <row r="4415" s="52" customFormat="1" x14ac:dyDescent="0.2"/>
    <row r="4416" s="52" customFormat="1" x14ac:dyDescent="0.2"/>
    <row r="4417" s="52" customFormat="1" x14ac:dyDescent="0.2"/>
    <row r="4418" s="52" customFormat="1" x14ac:dyDescent="0.2"/>
    <row r="4419" s="52" customFormat="1" x14ac:dyDescent="0.2"/>
    <row r="4420" s="52" customFormat="1" x14ac:dyDescent="0.2"/>
    <row r="4421" s="52" customFormat="1" x14ac:dyDescent="0.2"/>
    <row r="4422" s="52" customFormat="1" x14ac:dyDescent="0.2"/>
    <row r="4423" s="52" customFormat="1" x14ac:dyDescent="0.2"/>
    <row r="4424" s="52" customFormat="1" x14ac:dyDescent="0.2"/>
    <row r="4425" s="52" customFormat="1" x14ac:dyDescent="0.2"/>
    <row r="4426" s="52" customFormat="1" x14ac:dyDescent="0.2"/>
    <row r="4427" s="52" customFormat="1" x14ac:dyDescent="0.2"/>
    <row r="4428" s="52" customFormat="1" x14ac:dyDescent="0.2"/>
    <row r="4429" s="52" customFormat="1" x14ac:dyDescent="0.2"/>
    <row r="4430" s="52" customFormat="1" x14ac:dyDescent="0.2"/>
    <row r="4431" s="52" customFormat="1" x14ac:dyDescent="0.2"/>
    <row r="4432" s="52" customFormat="1" x14ac:dyDescent="0.2"/>
    <row r="4433" s="52" customFormat="1" x14ac:dyDescent="0.2"/>
    <row r="4434" s="52" customFormat="1" x14ac:dyDescent="0.2"/>
    <row r="4435" s="52" customFormat="1" x14ac:dyDescent="0.2"/>
    <row r="4436" s="52" customFormat="1" x14ac:dyDescent="0.2"/>
    <row r="4437" s="52" customFormat="1" x14ac:dyDescent="0.2"/>
    <row r="4438" s="52" customFormat="1" x14ac:dyDescent="0.2"/>
    <row r="4439" s="52" customFormat="1" x14ac:dyDescent="0.2"/>
    <row r="4440" s="52" customFormat="1" x14ac:dyDescent="0.2"/>
    <row r="4441" s="52" customFormat="1" x14ac:dyDescent="0.2"/>
    <row r="4442" s="52" customFormat="1" x14ac:dyDescent="0.2"/>
    <row r="4443" s="52" customFormat="1" x14ac:dyDescent="0.2"/>
    <row r="4444" s="52" customFormat="1" x14ac:dyDescent="0.2"/>
    <row r="4445" s="52" customFormat="1" x14ac:dyDescent="0.2"/>
    <row r="4446" s="52" customFormat="1" x14ac:dyDescent="0.2"/>
    <row r="4447" s="52" customFormat="1" x14ac:dyDescent="0.2"/>
    <row r="4448" s="52" customFormat="1" x14ac:dyDescent="0.2"/>
    <row r="4449" s="52" customFormat="1" x14ac:dyDescent="0.2"/>
    <row r="4450" s="52" customFormat="1" x14ac:dyDescent="0.2"/>
    <row r="4451" s="52" customFormat="1" x14ac:dyDescent="0.2"/>
    <row r="4452" s="52" customFormat="1" x14ac:dyDescent="0.2"/>
    <row r="4453" s="52" customFormat="1" x14ac:dyDescent="0.2"/>
    <row r="4454" s="52" customFormat="1" x14ac:dyDescent="0.2"/>
    <row r="4455" s="52" customFormat="1" x14ac:dyDescent="0.2"/>
    <row r="4456" s="52" customFormat="1" x14ac:dyDescent="0.2"/>
    <row r="4457" s="52" customFormat="1" x14ac:dyDescent="0.2"/>
    <row r="4458" s="52" customFormat="1" x14ac:dyDescent="0.2"/>
    <row r="4459" s="52" customFormat="1" x14ac:dyDescent="0.2"/>
    <row r="4460" s="52" customFormat="1" x14ac:dyDescent="0.2"/>
    <row r="4461" s="52" customFormat="1" x14ac:dyDescent="0.2"/>
    <row r="4462" s="52" customFormat="1" x14ac:dyDescent="0.2"/>
    <row r="4463" s="52" customFormat="1" x14ac:dyDescent="0.2"/>
    <row r="4464" s="52" customFormat="1" x14ac:dyDescent="0.2"/>
    <row r="4465" s="52" customFormat="1" x14ac:dyDescent="0.2"/>
    <row r="4466" s="52" customFormat="1" x14ac:dyDescent="0.2"/>
    <row r="4467" s="52" customFormat="1" x14ac:dyDescent="0.2"/>
    <row r="4468" s="52" customFormat="1" x14ac:dyDescent="0.2"/>
    <row r="4469" s="52" customFormat="1" x14ac:dyDescent="0.2"/>
    <row r="4470" s="52" customFormat="1" x14ac:dyDescent="0.2"/>
    <row r="4471" s="52" customFormat="1" x14ac:dyDescent="0.2"/>
    <row r="4472" s="52" customFormat="1" x14ac:dyDescent="0.2"/>
    <row r="4473" s="52" customFormat="1" x14ac:dyDescent="0.2"/>
    <row r="4474" s="52" customFormat="1" x14ac:dyDescent="0.2"/>
    <row r="4475" s="52" customFormat="1" x14ac:dyDescent="0.2"/>
    <row r="4476" s="52" customFormat="1" x14ac:dyDescent="0.2"/>
    <row r="4477" s="52" customFormat="1" x14ac:dyDescent="0.2"/>
    <row r="4478" s="52" customFormat="1" x14ac:dyDescent="0.2"/>
    <row r="4479" s="52" customFormat="1" x14ac:dyDescent="0.2"/>
    <row r="4480" s="52" customFormat="1" x14ac:dyDescent="0.2"/>
    <row r="4481" s="52" customFormat="1" x14ac:dyDescent="0.2"/>
    <row r="4482" s="52" customFormat="1" x14ac:dyDescent="0.2"/>
    <row r="4483" s="52" customFormat="1" x14ac:dyDescent="0.2"/>
    <row r="4484" s="52" customFormat="1" x14ac:dyDescent="0.2"/>
    <row r="4485" s="52" customFormat="1" x14ac:dyDescent="0.2"/>
    <row r="4486" s="52" customFormat="1" x14ac:dyDescent="0.2"/>
    <row r="4487" s="52" customFormat="1" x14ac:dyDescent="0.2"/>
    <row r="4488" s="52" customFormat="1" x14ac:dyDescent="0.2"/>
    <row r="4489" s="52" customFormat="1" x14ac:dyDescent="0.2"/>
    <row r="4490" s="52" customFormat="1" x14ac:dyDescent="0.2"/>
    <row r="4491" s="52" customFormat="1" x14ac:dyDescent="0.2"/>
    <row r="4492" s="52" customFormat="1" x14ac:dyDescent="0.2"/>
    <row r="4493" s="52" customFormat="1" x14ac:dyDescent="0.2"/>
    <row r="4494" s="52" customFormat="1" x14ac:dyDescent="0.2"/>
    <row r="4495" s="52" customFormat="1" x14ac:dyDescent="0.2"/>
    <row r="4496" s="52" customFormat="1" x14ac:dyDescent="0.2"/>
    <row r="4497" s="52" customFormat="1" x14ac:dyDescent="0.2"/>
    <row r="4498" s="52" customFormat="1" x14ac:dyDescent="0.2"/>
    <row r="4499" s="52" customFormat="1" x14ac:dyDescent="0.2"/>
    <row r="4500" s="52" customFormat="1" x14ac:dyDescent="0.2"/>
    <row r="4501" s="52" customFormat="1" x14ac:dyDescent="0.2"/>
    <row r="4502" s="52" customFormat="1" x14ac:dyDescent="0.2"/>
    <row r="4503" s="52" customFormat="1" x14ac:dyDescent="0.2"/>
    <row r="4504" s="52" customFormat="1" x14ac:dyDescent="0.2"/>
    <row r="4505" s="52" customFormat="1" x14ac:dyDescent="0.2"/>
    <row r="4506" s="52" customFormat="1" x14ac:dyDescent="0.2"/>
    <row r="4507" s="52" customFormat="1" x14ac:dyDescent="0.2"/>
    <row r="4508" s="52" customFormat="1" x14ac:dyDescent="0.2"/>
    <row r="4509" s="52" customFormat="1" x14ac:dyDescent="0.2"/>
    <row r="4510" s="52" customFormat="1" x14ac:dyDescent="0.2"/>
    <row r="4511" s="52" customFormat="1" x14ac:dyDescent="0.2"/>
    <row r="4512" s="52" customFormat="1" x14ac:dyDescent="0.2"/>
    <row r="4513" s="52" customFormat="1" x14ac:dyDescent="0.2"/>
    <row r="4514" s="52" customFormat="1" x14ac:dyDescent="0.2"/>
    <row r="4515" s="52" customFormat="1" x14ac:dyDescent="0.2"/>
    <row r="4516" s="52" customFormat="1" x14ac:dyDescent="0.2"/>
    <row r="4517" s="52" customFormat="1" x14ac:dyDescent="0.2"/>
    <row r="4518" s="52" customFormat="1" x14ac:dyDescent="0.2"/>
    <row r="4519" s="52" customFormat="1" x14ac:dyDescent="0.2"/>
    <row r="4520" s="52" customFormat="1" x14ac:dyDescent="0.2"/>
    <row r="4521" s="52" customFormat="1" x14ac:dyDescent="0.2"/>
    <row r="4522" s="52" customFormat="1" x14ac:dyDescent="0.2"/>
    <row r="4523" s="52" customFormat="1" x14ac:dyDescent="0.2"/>
    <row r="4524" s="52" customFormat="1" x14ac:dyDescent="0.2"/>
    <row r="4525" s="52" customFormat="1" x14ac:dyDescent="0.2"/>
    <row r="4526" s="52" customFormat="1" x14ac:dyDescent="0.2"/>
    <row r="4527" s="52" customFormat="1" x14ac:dyDescent="0.2"/>
    <row r="4528" s="52" customFormat="1" x14ac:dyDescent="0.2"/>
    <row r="4529" s="52" customFormat="1" x14ac:dyDescent="0.2"/>
    <row r="4530" s="52" customFormat="1" x14ac:dyDescent="0.2"/>
    <row r="4531" s="52" customFormat="1" x14ac:dyDescent="0.2"/>
    <row r="4532" s="52" customFormat="1" x14ac:dyDescent="0.2"/>
    <row r="4533" s="52" customFormat="1" x14ac:dyDescent="0.2"/>
    <row r="4534" s="52" customFormat="1" x14ac:dyDescent="0.2"/>
    <row r="4535" s="52" customFormat="1" x14ac:dyDescent="0.2"/>
    <row r="4536" s="52" customFormat="1" x14ac:dyDescent="0.2"/>
    <row r="4537" s="52" customFormat="1" x14ac:dyDescent="0.2"/>
    <row r="4538" s="52" customFormat="1" x14ac:dyDescent="0.2"/>
    <row r="4539" s="52" customFormat="1" x14ac:dyDescent="0.2"/>
    <row r="4540" s="52" customFormat="1" x14ac:dyDescent="0.2"/>
    <row r="4541" s="52" customFormat="1" x14ac:dyDescent="0.2"/>
    <row r="4542" s="52" customFormat="1" x14ac:dyDescent="0.2"/>
    <row r="4543" s="52" customFormat="1" x14ac:dyDescent="0.2"/>
    <row r="4544" s="52" customFormat="1" x14ac:dyDescent="0.2"/>
    <row r="4545" s="52" customFormat="1" x14ac:dyDescent="0.2"/>
    <row r="4546" s="52" customFormat="1" x14ac:dyDescent="0.2"/>
    <row r="4547" s="52" customFormat="1" x14ac:dyDescent="0.2"/>
    <row r="4548" s="52" customFormat="1" x14ac:dyDescent="0.2"/>
    <row r="4549" s="52" customFormat="1" x14ac:dyDescent="0.2"/>
    <row r="4550" s="52" customFormat="1" x14ac:dyDescent="0.2"/>
    <row r="4551" s="52" customFormat="1" x14ac:dyDescent="0.2"/>
    <row r="4552" s="52" customFormat="1" x14ac:dyDescent="0.2"/>
    <row r="4553" s="52" customFormat="1" x14ac:dyDescent="0.2"/>
    <row r="4554" s="52" customFormat="1" x14ac:dyDescent="0.2"/>
    <row r="4555" s="52" customFormat="1" x14ac:dyDescent="0.2"/>
    <row r="4556" s="52" customFormat="1" x14ac:dyDescent="0.2"/>
    <row r="4557" s="52" customFormat="1" x14ac:dyDescent="0.2"/>
    <row r="4558" s="52" customFormat="1" x14ac:dyDescent="0.2"/>
    <row r="4559" s="52" customFormat="1" x14ac:dyDescent="0.2"/>
    <row r="4560" s="52" customFormat="1" x14ac:dyDescent="0.2"/>
    <row r="4561" s="52" customFormat="1" x14ac:dyDescent="0.2"/>
    <row r="4562" s="52" customFormat="1" x14ac:dyDescent="0.2"/>
    <row r="4563" s="52" customFormat="1" x14ac:dyDescent="0.2"/>
    <row r="4564" s="52" customFormat="1" x14ac:dyDescent="0.2"/>
    <row r="4565" s="52" customFormat="1" x14ac:dyDescent="0.2"/>
    <row r="4566" s="52" customFormat="1" x14ac:dyDescent="0.2"/>
    <row r="4567" s="52" customFormat="1" x14ac:dyDescent="0.2"/>
    <row r="4568" s="52" customFormat="1" x14ac:dyDescent="0.2"/>
    <row r="4569" s="52" customFormat="1" x14ac:dyDescent="0.2"/>
    <row r="4570" s="52" customFormat="1" x14ac:dyDescent="0.2"/>
    <row r="4571" s="52" customFormat="1" x14ac:dyDescent="0.2"/>
    <row r="4572" s="52" customFormat="1" x14ac:dyDescent="0.2"/>
    <row r="4573" s="52" customFormat="1" x14ac:dyDescent="0.2"/>
    <row r="4574" s="52" customFormat="1" x14ac:dyDescent="0.2"/>
    <row r="4575" s="52" customFormat="1" x14ac:dyDescent="0.2"/>
    <row r="4576" s="52" customFormat="1" x14ac:dyDescent="0.2"/>
    <row r="4577" s="52" customFormat="1" x14ac:dyDescent="0.2"/>
    <row r="4578" s="52" customFormat="1" x14ac:dyDescent="0.2"/>
    <row r="4579" s="52" customFormat="1" x14ac:dyDescent="0.2"/>
    <row r="4580" s="52" customFormat="1" x14ac:dyDescent="0.2"/>
    <row r="4581" s="52" customFormat="1" x14ac:dyDescent="0.2"/>
    <row r="4582" s="52" customFormat="1" x14ac:dyDescent="0.2"/>
    <row r="4583" s="52" customFormat="1" x14ac:dyDescent="0.2"/>
    <row r="4584" s="52" customFormat="1" x14ac:dyDescent="0.2"/>
    <row r="4585" s="52" customFormat="1" x14ac:dyDescent="0.2"/>
    <row r="4586" s="52" customFormat="1" x14ac:dyDescent="0.2"/>
    <row r="4587" s="52" customFormat="1" x14ac:dyDescent="0.2"/>
    <row r="4588" s="52" customFormat="1" x14ac:dyDescent="0.2"/>
    <row r="4589" s="52" customFormat="1" x14ac:dyDescent="0.2"/>
    <row r="4590" s="52" customFormat="1" x14ac:dyDescent="0.2"/>
    <row r="4591" s="52" customFormat="1" x14ac:dyDescent="0.2"/>
    <row r="4592" s="52" customFormat="1" x14ac:dyDescent="0.2"/>
    <row r="4593" s="52" customFormat="1" x14ac:dyDescent="0.2"/>
    <row r="4594" s="52" customFormat="1" x14ac:dyDescent="0.2"/>
    <row r="4595" s="52" customFormat="1" x14ac:dyDescent="0.2"/>
    <row r="4596" s="52" customFormat="1" x14ac:dyDescent="0.2"/>
    <row r="4597" s="52" customFormat="1" x14ac:dyDescent="0.2"/>
    <row r="4598" s="52" customFormat="1" x14ac:dyDescent="0.2"/>
    <row r="4599" s="52" customFormat="1" x14ac:dyDescent="0.2"/>
    <row r="4600" s="52" customFormat="1" x14ac:dyDescent="0.2"/>
    <row r="4601" s="52" customFormat="1" x14ac:dyDescent="0.2"/>
    <row r="4602" s="52" customFormat="1" x14ac:dyDescent="0.2"/>
    <row r="4603" s="52" customFormat="1" x14ac:dyDescent="0.2"/>
    <row r="4604" s="52" customFormat="1" x14ac:dyDescent="0.2"/>
    <row r="4605" s="52" customFormat="1" x14ac:dyDescent="0.2"/>
    <row r="4606" s="52" customFormat="1" x14ac:dyDescent="0.2"/>
    <row r="4607" s="52" customFormat="1" x14ac:dyDescent="0.2"/>
    <row r="4608" s="52" customFormat="1" x14ac:dyDescent="0.2"/>
    <row r="4609" s="52" customFormat="1" x14ac:dyDescent="0.2"/>
    <row r="4610" s="52" customFormat="1" x14ac:dyDescent="0.2"/>
    <row r="4611" s="52" customFormat="1" x14ac:dyDescent="0.2"/>
    <row r="4612" s="52" customFormat="1" x14ac:dyDescent="0.2"/>
    <row r="4613" s="52" customFormat="1" x14ac:dyDescent="0.2"/>
    <row r="4614" s="52" customFormat="1" x14ac:dyDescent="0.2"/>
    <row r="4615" s="52" customFormat="1" x14ac:dyDescent="0.2"/>
    <row r="4616" s="52" customFormat="1" x14ac:dyDescent="0.2"/>
    <row r="4617" s="52" customFormat="1" x14ac:dyDescent="0.2"/>
    <row r="4618" s="52" customFormat="1" x14ac:dyDescent="0.2"/>
    <row r="4619" s="52" customFormat="1" x14ac:dyDescent="0.2"/>
    <row r="4620" s="52" customFormat="1" x14ac:dyDescent="0.2"/>
    <row r="4621" s="52" customFormat="1" x14ac:dyDescent="0.2"/>
    <row r="4622" s="52" customFormat="1" x14ac:dyDescent="0.2"/>
    <row r="4623" s="52" customFormat="1" x14ac:dyDescent="0.2"/>
    <row r="4624" s="52" customFormat="1" x14ac:dyDescent="0.2"/>
    <row r="4625" s="52" customFormat="1" x14ac:dyDescent="0.2"/>
    <row r="4626" s="52" customFormat="1" x14ac:dyDescent="0.2"/>
    <row r="4627" s="52" customFormat="1" x14ac:dyDescent="0.2"/>
    <row r="4628" s="52" customFormat="1" x14ac:dyDescent="0.2"/>
    <row r="4629" s="52" customFormat="1" x14ac:dyDescent="0.2"/>
    <row r="4630" s="52" customFormat="1" x14ac:dyDescent="0.2"/>
    <row r="4631" s="52" customFormat="1" x14ac:dyDescent="0.2"/>
    <row r="4632" s="52" customFormat="1" x14ac:dyDescent="0.2"/>
    <row r="4633" s="52" customFormat="1" x14ac:dyDescent="0.2"/>
    <row r="4634" s="52" customFormat="1" x14ac:dyDescent="0.2"/>
    <row r="4635" s="52" customFormat="1" x14ac:dyDescent="0.2"/>
    <row r="4636" s="52" customFormat="1" x14ac:dyDescent="0.2"/>
    <row r="4637" s="52" customFormat="1" x14ac:dyDescent="0.2"/>
    <row r="4638" s="52" customFormat="1" x14ac:dyDescent="0.2"/>
    <row r="4639" s="52" customFormat="1" x14ac:dyDescent="0.2"/>
    <row r="4640" s="52" customFormat="1" x14ac:dyDescent="0.2"/>
    <row r="4641" s="52" customFormat="1" x14ac:dyDescent="0.2"/>
    <row r="4642" s="52" customFormat="1" x14ac:dyDescent="0.2"/>
    <row r="4643" s="52" customFormat="1" x14ac:dyDescent="0.2"/>
    <row r="4644" s="52" customFormat="1" x14ac:dyDescent="0.2"/>
    <row r="4645" s="52" customFormat="1" x14ac:dyDescent="0.2"/>
    <row r="4646" s="52" customFormat="1" x14ac:dyDescent="0.2"/>
    <row r="4647" s="52" customFormat="1" x14ac:dyDescent="0.2"/>
    <row r="4648" s="52" customFormat="1" x14ac:dyDescent="0.2"/>
    <row r="4649" s="52" customFormat="1" x14ac:dyDescent="0.2"/>
    <row r="4650" s="52" customFormat="1" x14ac:dyDescent="0.2"/>
    <row r="4651" s="52" customFormat="1" x14ac:dyDescent="0.2"/>
    <row r="4652" s="52" customFormat="1" x14ac:dyDescent="0.2"/>
    <row r="4653" s="52" customFormat="1" x14ac:dyDescent="0.2"/>
    <row r="4654" s="52" customFormat="1" x14ac:dyDescent="0.2"/>
    <row r="4655" s="52" customFormat="1" x14ac:dyDescent="0.2"/>
    <row r="4656" s="52" customFormat="1" x14ac:dyDescent="0.2"/>
    <row r="4657" s="52" customFormat="1" x14ac:dyDescent="0.2"/>
    <row r="4658" s="52" customFormat="1" x14ac:dyDescent="0.2"/>
    <row r="4659" s="52" customFormat="1" x14ac:dyDescent="0.2"/>
    <row r="4660" s="52" customFormat="1" x14ac:dyDescent="0.2"/>
    <row r="4661" s="52" customFormat="1" x14ac:dyDescent="0.2"/>
    <row r="4662" s="52" customFormat="1" x14ac:dyDescent="0.2"/>
    <row r="4663" s="52" customFormat="1" x14ac:dyDescent="0.2"/>
    <row r="4664" s="52" customFormat="1" x14ac:dyDescent="0.2"/>
    <row r="4665" s="52" customFormat="1" x14ac:dyDescent="0.2"/>
    <row r="4666" s="52" customFormat="1" x14ac:dyDescent="0.2"/>
    <row r="4667" s="52" customFormat="1" x14ac:dyDescent="0.2"/>
    <row r="4668" s="52" customFormat="1" x14ac:dyDescent="0.2"/>
    <row r="4669" s="52" customFormat="1" x14ac:dyDescent="0.2"/>
    <row r="4670" s="52" customFormat="1" x14ac:dyDescent="0.2"/>
    <row r="4671" s="52" customFormat="1" x14ac:dyDescent="0.2"/>
    <row r="4672" s="52" customFormat="1" x14ac:dyDescent="0.2"/>
    <row r="4673" s="52" customFormat="1" x14ac:dyDescent="0.2"/>
    <row r="4674" s="52" customFormat="1" x14ac:dyDescent="0.2"/>
    <row r="4675" s="52" customFormat="1" x14ac:dyDescent="0.2"/>
    <row r="4676" s="52" customFormat="1" x14ac:dyDescent="0.2"/>
    <row r="4677" s="52" customFormat="1" x14ac:dyDescent="0.2"/>
    <row r="4678" s="52" customFormat="1" x14ac:dyDescent="0.2"/>
    <row r="4679" s="52" customFormat="1" x14ac:dyDescent="0.2"/>
    <row r="4680" s="52" customFormat="1" x14ac:dyDescent="0.2"/>
    <row r="4681" s="52" customFormat="1" x14ac:dyDescent="0.2"/>
    <row r="4682" s="52" customFormat="1" x14ac:dyDescent="0.2"/>
    <row r="4683" s="52" customFormat="1" x14ac:dyDescent="0.2"/>
    <row r="4684" s="52" customFormat="1" x14ac:dyDescent="0.2"/>
    <row r="4685" s="52" customFormat="1" x14ac:dyDescent="0.2"/>
    <row r="4686" s="52" customFormat="1" x14ac:dyDescent="0.2"/>
    <row r="4687" s="52" customFormat="1" x14ac:dyDescent="0.2"/>
    <row r="4688" s="52" customFormat="1" x14ac:dyDescent="0.2"/>
    <row r="4689" s="52" customFormat="1" x14ac:dyDescent="0.2"/>
    <row r="4690" s="52" customFormat="1" x14ac:dyDescent="0.2"/>
    <row r="4691" s="52" customFormat="1" x14ac:dyDescent="0.2"/>
    <row r="4692" s="52" customFormat="1" x14ac:dyDescent="0.2"/>
    <row r="4693" s="52" customFormat="1" x14ac:dyDescent="0.2"/>
    <row r="4694" s="52" customFormat="1" x14ac:dyDescent="0.2"/>
    <row r="4695" s="52" customFormat="1" x14ac:dyDescent="0.2"/>
    <row r="4696" s="52" customFormat="1" x14ac:dyDescent="0.2"/>
    <row r="4697" s="52" customFormat="1" x14ac:dyDescent="0.2"/>
    <row r="4698" s="52" customFormat="1" x14ac:dyDescent="0.2"/>
    <row r="4699" s="52" customFormat="1" x14ac:dyDescent="0.2"/>
    <row r="4700" s="52" customFormat="1" x14ac:dyDescent="0.2"/>
    <row r="4701" s="52" customFormat="1" x14ac:dyDescent="0.2"/>
    <row r="4702" s="52" customFormat="1" x14ac:dyDescent="0.2"/>
    <row r="4703" s="52" customFormat="1" x14ac:dyDescent="0.2"/>
    <row r="4704" s="52" customFormat="1" x14ac:dyDescent="0.2"/>
    <row r="4705" s="52" customFormat="1" x14ac:dyDescent="0.2"/>
    <row r="4706" s="52" customFormat="1" x14ac:dyDescent="0.2"/>
    <row r="4707" s="52" customFormat="1" x14ac:dyDescent="0.2"/>
    <row r="4708" s="52" customFormat="1" x14ac:dyDescent="0.2"/>
    <row r="4709" s="52" customFormat="1" x14ac:dyDescent="0.2"/>
    <row r="4710" s="52" customFormat="1" x14ac:dyDescent="0.2"/>
    <row r="4711" s="52" customFormat="1" x14ac:dyDescent="0.2"/>
    <row r="4712" s="52" customFormat="1" x14ac:dyDescent="0.2"/>
    <row r="4713" s="52" customFormat="1" x14ac:dyDescent="0.2"/>
    <row r="4714" s="52" customFormat="1" x14ac:dyDescent="0.2"/>
    <row r="4715" s="52" customFormat="1" x14ac:dyDescent="0.2"/>
    <row r="4716" s="52" customFormat="1" x14ac:dyDescent="0.2"/>
    <row r="4717" s="52" customFormat="1" x14ac:dyDescent="0.2"/>
    <row r="4718" s="52" customFormat="1" x14ac:dyDescent="0.2"/>
    <row r="4719" s="52" customFormat="1" x14ac:dyDescent="0.2"/>
    <row r="4720" s="52" customFormat="1" x14ac:dyDescent="0.2"/>
    <row r="4721" s="52" customFormat="1" x14ac:dyDescent="0.2"/>
    <row r="4722" s="52" customFormat="1" x14ac:dyDescent="0.2"/>
    <row r="4723" s="52" customFormat="1" x14ac:dyDescent="0.2"/>
    <row r="4724" s="52" customFormat="1" x14ac:dyDescent="0.2"/>
    <row r="4725" s="52" customFormat="1" x14ac:dyDescent="0.2"/>
    <row r="4726" s="52" customFormat="1" x14ac:dyDescent="0.2"/>
    <row r="4727" s="52" customFormat="1" x14ac:dyDescent="0.2"/>
    <row r="4728" s="52" customFormat="1" x14ac:dyDescent="0.2"/>
    <row r="4729" s="52" customFormat="1" x14ac:dyDescent="0.2"/>
    <row r="4730" s="52" customFormat="1" x14ac:dyDescent="0.2"/>
    <row r="4731" s="52" customFormat="1" x14ac:dyDescent="0.2"/>
    <row r="4732" s="52" customFormat="1" x14ac:dyDescent="0.2"/>
    <row r="4733" s="52" customFormat="1" x14ac:dyDescent="0.2"/>
    <row r="4734" s="52" customFormat="1" x14ac:dyDescent="0.2"/>
    <row r="4735" s="52" customFormat="1" x14ac:dyDescent="0.2"/>
    <row r="4736" s="52" customFormat="1" x14ac:dyDescent="0.2"/>
    <row r="4737" s="52" customFormat="1" x14ac:dyDescent="0.2"/>
    <row r="4738" s="52" customFormat="1" x14ac:dyDescent="0.2"/>
    <row r="4739" s="52" customFormat="1" x14ac:dyDescent="0.2"/>
    <row r="4740" s="52" customFormat="1" x14ac:dyDescent="0.2"/>
    <row r="4741" s="52" customFormat="1" x14ac:dyDescent="0.2"/>
    <row r="4742" s="52" customFormat="1" x14ac:dyDescent="0.2"/>
    <row r="4743" s="52" customFormat="1" x14ac:dyDescent="0.2"/>
    <row r="4744" s="52" customFormat="1" x14ac:dyDescent="0.2"/>
    <row r="4745" s="52" customFormat="1" x14ac:dyDescent="0.2"/>
    <row r="4746" s="52" customFormat="1" x14ac:dyDescent="0.2"/>
    <row r="4747" s="52" customFormat="1" x14ac:dyDescent="0.2"/>
    <row r="4748" s="52" customFormat="1" x14ac:dyDescent="0.2"/>
    <row r="4749" s="52" customFormat="1" x14ac:dyDescent="0.2"/>
    <row r="4750" s="52" customFormat="1" x14ac:dyDescent="0.2"/>
    <row r="4751" s="52" customFormat="1" x14ac:dyDescent="0.2"/>
    <row r="4752" s="52" customFormat="1" x14ac:dyDescent="0.2"/>
    <row r="4753" s="52" customFormat="1" x14ac:dyDescent="0.2"/>
    <row r="4754" s="52" customFormat="1" x14ac:dyDescent="0.2"/>
    <row r="4755" s="52" customFormat="1" x14ac:dyDescent="0.2"/>
    <row r="4756" s="52" customFormat="1" x14ac:dyDescent="0.2"/>
    <row r="4757" s="52" customFormat="1" x14ac:dyDescent="0.2"/>
    <row r="4758" s="52" customFormat="1" x14ac:dyDescent="0.2"/>
    <row r="4759" s="52" customFormat="1" x14ac:dyDescent="0.2"/>
    <row r="4760" s="52" customFormat="1" x14ac:dyDescent="0.2"/>
    <row r="4761" s="52" customFormat="1" x14ac:dyDescent="0.2"/>
    <row r="4762" s="52" customFormat="1" x14ac:dyDescent="0.2"/>
    <row r="4763" s="52" customFormat="1" x14ac:dyDescent="0.2"/>
    <row r="4764" s="52" customFormat="1" x14ac:dyDescent="0.2"/>
    <row r="4765" s="52" customFormat="1" x14ac:dyDescent="0.2"/>
    <row r="4766" s="52" customFormat="1" x14ac:dyDescent="0.2"/>
    <row r="4767" s="52" customFormat="1" x14ac:dyDescent="0.2"/>
    <row r="4768" s="52" customFormat="1" x14ac:dyDescent="0.2"/>
    <row r="4769" s="52" customFormat="1" x14ac:dyDescent="0.2"/>
    <row r="4770" s="52" customFormat="1" x14ac:dyDescent="0.2"/>
    <row r="4771" s="52" customFormat="1" x14ac:dyDescent="0.2"/>
    <row r="4772" s="52" customFormat="1" x14ac:dyDescent="0.2"/>
    <row r="4773" s="52" customFormat="1" x14ac:dyDescent="0.2"/>
    <row r="4774" s="52" customFormat="1" x14ac:dyDescent="0.2"/>
    <row r="4775" s="52" customFormat="1" x14ac:dyDescent="0.2"/>
    <row r="4776" s="52" customFormat="1" x14ac:dyDescent="0.2"/>
    <row r="4777" s="52" customFormat="1" x14ac:dyDescent="0.2"/>
    <row r="4778" s="52" customFormat="1" x14ac:dyDescent="0.2"/>
    <row r="4779" s="52" customFormat="1" x14ac:dyDescent="0.2"/>
    <row r="4780" s="52" customFormat="1" x14ac:dyDescent="0.2"/>
    <row r="4781" s="52" customFormat="1" x14ac:dyDescent="0.2"/>
    <row r="4782" s="52" customFormat="1" x14ac:dyDescent="0.2"/>
    <row r="4783" s="52" customFormat="1" x14ac:dyDescent="0.2"/>
    <row r="4784" s="52" customFormat="1" x14ac:dyDescent="0.2"/>
    <row r="4785" s="52" customFormat="1" x14ac:dyDescent="0.2"/>
    <row r="4786" s="52" customFormat="1" x14ac:dyDescent="0.2"/>
    <row r="4787" s="52" customFormat="1" x14ac:dyDescent="0.2"/>
    <row r="4788" s="52" customFormat="1" x14ac:dyDescent="0.2"/>
    <row r="4789" s="52" customFormat="1" x14ac:dyDescent="0.2"/>
    <row r="4790" s="52" customFormat="1" x14ac:dyDescent="0.2"/>
    <row r="4791" s="52" customFormat="1" x14ac:dyDescent="0.2"/>
    <row r="4792" s="52" customFormat="1" x14ac:dyDescent="0.2"/>
    <row r="4793" s="52" customFormat="1" x14ac:dyDescent="0.2"/>
    <row r="4794" s="52" customFormat="1" x14ac:dyDescent="0.2"/>
    <row r="4795" s="52" customFormat="1" x14ac:dyDescent="0.2"/>
    <row r="4796" s="52" customFormat="1" x14ac:dyDescent="0.2"/>
    <row r="4797" s="52" customFormat="1" x14ac:dyDescent="0.2"/>
    <row r="4798" s="52" customFormat="1" x14ac:dyDescent="0.2"/>
    <row r="4799" s="52" customFormat="1" x14ac:dyDescent="0.2"/>
    <row r="4800" s="52" customFormat="1" x14ac:dyDescent="0.2"/>
    <row r="4801" s="52" customFormat="1" x14ac:dyDescent="0.2"/>
    <row r="4802" s="52" customFormat="1" x14ac:dyDescent="0.2"/>
    <row r="4803" s="52" customFormat="1" x14ac:dyDescent="0.2"/>
    <row r="4804" s="52" customFormat="1" x14ac:dyDescent="0.2"/>
    <row r="4805" s="52" customFormat="1" x14ac:dyDescent="0.2"/>
    <row r="4806" s="52" customFormat="1" x14ac:dyDescent="0.2"/>
    <row r="4807" s="52" customFormat="1" x14ac:dyDescent="0.2"/>
    <row r="4808" s="52" customFormat="1" x14ac:dyDescent="0.2"/>
    <row r="4809" s="52" customFormat="1" x14ac:dyDescent="0.2"/>
    <row r="4810" s="52" customFormat="1" x14ac:dyDescent="0.2"/>
    <row r="4811" s="52" customFormat="1" x14ac:dyDescent="0.2"/>
    <row r="4812" s="52" customFormat="1" x14ac:dyDescent="0.2"/>
    <row r="4813" s="52" customFormat="1" x14ac:dyDescent="0.2"/>
    <row r="4814" s="52" customFormat="1" x14ac:dyDescent="0.2"/>
    <row r="4815" s="52" customFormat="1" x14ac:dyDescent="0.2"/>
    <row r="4816" s="52" customFormat="1" x14ac:dyDescent="0.2"/>
    <row r="4817" s="52" customFormat="1" x14ac:dyDescent="0.2"/>
    <row r="4818" s="52" customFormat="1" x14ac:dyDescent="0.2"/>
    <row r="4819" s="52" customFormat="1" x14ac:dyDescent="0.2"/>
    <row r="4820" s="52" customFormat="1" x14ac:dyDescent="0.2"/>
    <row r="4821" s="52" customFormat="1" x14ac:dyDescent="0.2"/>
    <row r="4822" s="52" customFormat="1" x14ac:dyDescent="0.2"/>
    <row r="4823" s="52" customFormat="1" x14ac:dyDescent="0.2"/>
    <row r="4824" s="52" customFormat="1" x14ac:dyDescent="0.2"/>
    <row r="4825" s="52" customFormat="1" x14ac:dyDescent="0.2"/>
    <row r="4826" s="52" customFormat="1" x14ac:dyDescent="0.2"/>
    <row r="4827" s="52" customFormat="1" x14ac:dyDescent="0.2"/>
    <row r="4828" s="52" customFormat="1" x14ac:dyDescent="0.2"/>
    <row r="4829" s="52" customFormat="1" x14ac:dyDescent="0.2"/>
    <row r="4830" s="52" customFormat="1" x14ac:dyDescent="0.2"/>
    <row r="4831" s="52" customFormat="1" x14ac:dyDescent="0.2"/>
    <row r="4832" s="52" customFormat="1" x14ac:dyDescent="0.2"/>
    <row r="4833" s="52" customFormat="1" x14ac:dyDescent="0.2"/>
    <row r="4834" s="52" customFormat="1" x14ac:dyDescent="0.2"/>
    <row r="4835" s="52" customFormat="1" x14ac:dyDescent="0.2"/>
    <row r="4836" s="52" customFormat="1" x14ac:dyDescent="0.2"/>
    <row r="4837" s="52" customFormat="1" x14ac:dyDescent="0.2"/>
    <row r="4838" s="52" customFormat="1" x14ac:dyDescent="0.2"/>
    <row r="4839" s="52" customFormat="1" x14ac:dyDescent="0.2"/>
    <row r="4840" s="52" customFormat="1" x14ac:dyDescent="0.2"/>
    <row r="4841" s="52" customFormat="1" x14ac:dyDescent="0.2"/>
    <row r="4842" s="52" customFormat="1" x14ac:dyDescent="0.2"/>
    <row r="4843" s="52" customFormat="1" x14ac:dyDescent="0.2"/>
    <row r="4844" s="52" customFormat="1" x14ac:dyDescent="0.2"/>
    <row r="4845" s="52" customFormat="1" x14ac:dyDescent="0.2"/>
    <row r="4846" s="52" customFormat="1" x14ac:dyDescent="0.2"/>
    <row r="4847" s="52" customFormat="1" x14ac:dyDescent="0.2"/>
    <row r="4848" s="52" customFormat="1" x14ac:dyDescent="0.2"/>
    <row r="4849" s="52" customFormat="1" x14ac:dyDescent="0.2"/>
    <row r="4850" s="52" customFormat="1" x14ac:dyDescent="0.2"/>
    <row r="4851" s="52" customFormat="1" x14ac:dyDescent="0.2"/>
    <row r="4852" s="52" customFormat="1" x14ac:dyDescent="0.2"/>
    <row r="4853" s="52" customFormat="1" x14ac:dyDescent="0.2"/>
    <row r="4854" s="52" customFormat="1" x14ac:dyDescent="0.2"/>
    <row r="4855" s="52" customFormat="1" x14ac:dyDescent="0.2"/>
    <row r="4856" s="52" customFormat="1" x14ac:dyDescent="0.2"/>
    <row r="4857" s="52" customFormat="1" x14ac:dyDescent="0.2"/>
    <row r="4858" s="52" customFormat="1" x14ac:dyDescent="0.2"/>
    <row r="4859" s="52" customFormat="1" x14ac:dyDescent="0.2"/>
    <row r="4860" s="52" customFormat="1" x14ac:dyDescent="0.2"/>
    <row r="4861" s="52" customFormat="1" x14ac:dyDescent="0.2"/>
    <row r="4862" s="52" customFormat="1" x14ac:dyDescent="0.2"/>
    <row r="4863" s="52" customFormat="1" x14ac:dyDescent="0.2"/>
    <row r="4864" s="52" customFormat="1" x14ac:dyDescent="0.2"/>
    <row r="4865" s="52" customFormat="1" x14ac:dyDescent="0.2"/>
    <row r="4866" s="52" customFormat="1" x14ac:dyDescent="0.2"/>
    <row r="4867" s="52" customFormat="1" x14ac:dyDescent="0.2"/>
    <row r="4868" s="52" customFormat="1" x14ac:dyDescent="0.2"/>
    <row r="4869" s="52" customFormat="1" x14ac:dyDescent="0.2"/>
    <row r="4870" s="52" customFormat="1" x14ac:dyDescent="0.2"/>
    <row r="4871" s="52" customFormat="1" x14ac:dyDescent="0.2"/>
    <row r="4872" s="52" customFormat="1" x14ac:dyDescent="0.2"/>
    <row r="4873" s="52" customFormat="1" x14ac:dyDescent="0.2"/>
    <row r="4874" s="52" customFormat="1" x14ac:dyDescent="0.2"/>
    <row r="4875" s="52" customFormat="1" x14ac:dyDescent="0.2"/>
    <row r="4876" s="52" customFormat="1" x14ac:dyDescent="0.2"/>
    <row r="4877" s="52" customFormat="1" x14ac:dyDescent="0.2"/>
    <row r="4878" s="52" customFormat="1" x14ac:dyDescent="0.2"/>
    <row r="4879" s="52" customFormat="1" x14ac:dyDescent="0.2"/>
    <row r="4880" s="52" customFormat="1" x14ac:dyDescent="0.2"/>
    <row r="4881" s="52" customFormat="1" x14ac:dyDescent="0.2"/>
    <row r="4882" s="52" customFormat="1" x14ac:dyDescent="0.2"/>
    <row r="4883" s="52" customFormat="1" x14ac:dyDescent="0.2"/>
    <row r="4884" s="52" customFormat="1" x14ac:dyDescent="0.2"/>
    <row r="4885" s="52" customFormat="1" x14ac:dyDescent="0.2"/>
    <row r="4886" s="52" customFormat="1" x14ac:dyDescent="0.2"/>
    <row r="4887" s="52" customFormat="1" x14ac:dyDescent="0.2"/>
    <row r="4888" s="52" customFormat="1" x14ac:dyDescent="0.2"/>
    <row r="4889" s="52" customFormat="1" x14ac:dyDescent="0.2"/>
    <row r="4890" s="52" customFormat="1" x14ac:dyDescent="0.2"/>
    <row r="4891" s="52" customFormat="1" x14ac:dyDescent="0.2"/>
    <row r="4892" s="52" customFormat="1" x14ac:dyDescent="0.2"/>
    <row r="4893" s="52" customFormat="1" x14ac:dyDescent="0.2"/>
    <row r="4894" s="52" customFormat="1" x14ac:dyDescent="0.2"/>
    <row r="4895" s="52" customFormat="1" x14ac:dyDescent="0.2"/>
    <row r="4896" s="52" customFormat="1" x14ac:dyDescent="0.2"/>
    <row r="4897" s="52" customFormat="1" x14ac:dyDescent="0.2"/>
    <row r="4898" s="52" customFormat="1" x14ac:dyDescent="0.2"/>
    <row r="4899" s="52" customFormat="1" x14ac:dyDescent="0.2"/>
    <row r="4900" s="52" customFormat="1" x14ac:dyDescent="0.2"/>
    <row r="4901" s="52" customFormat="1" x14ac:dyDescent="0.2"/>
    <row r="4902" s="52" customFormat="1" x14ac:dyDescent="0.2"/>
    <row r="4903" s="52" customFormat="1" x14ac:dyDescent="0.2"/>
    <row r="4904" s="52" customFormat="1" x14ac:dyDescent="0.2"/>
    <row r="4905" s="52" customFormat="1" x14ac:dyDescent="0.2"/>
    <row r="4906" s="52" customFormat="1" x14ac:dyDescent="0.2"/>
    <row r="4907" s="52" customFormat="1" x14ac:dyDescent="0.2"/>
    <row r="4908" s="52" customFormat="1" x14ac:dyDescent="0.2"/>
    <row r="4909" s="52" customFormat="1" x14ac:dyDescent="0.2"/>
    <row r="4910" s="52" customFormat="1" x14ac:dyDescent="0.2"/>
    <row r="4911" s="52" customFormat="1" x14ac:dyDescent="0.2"/>
    <row r="4912" s="52" customFormat="1" x14ac:dyDescent="0.2"/>
    <row r="4913" s="52" customFormat="1" x14ac:dyDescent="0.2"/>
    <row r="4914" s="52" customFormat="1" x14ac:dyDescent="0.2"/>
    <row r="4915" s="52" customFormat="1" x14ac:dyDescent="0.2"/>
    <row r="4916" s="52" customFormat="1" x14ac:dyDescent="0.2"/>
    <row r="4917" s="52" customFormat="1" x14ac:dyDescent="0.2"/>
    <row r="4918" s="52" customFormat="1" x14ac:dyDescent="0.2"/>
    <row r="4919" s="52" customFormat="1" x14ac:dyDescent="0.2"/>
    <row r="4920" s="52" customFormat="1" x14ac:dyDescent="0.2"/>
    <row r="4921" s="52" customFormat="1" x14ac:dyDescent="0.2"/>
    <row r="4922" s="52" customFormat="1" x14ac:dyDescent="0.2"/>
    <row r="4923" s="52" customFormat="1" x14ac:dyDescent="0.2"/>
    <row r="4924" s="52" customFormat="1" x14ac:dyDescent="0.2"/>
    <row r="4925" s="52" customFormat="1" x14ac:dyDescent="0.2"/>
    <row r="4926" s="52" customFormat="1" x14ac:dyDescent="0.2"/>
    <row r="4927" s="52" customFormat="1" x14ac:dyDescent="0.2"/>
    <row r="4928" s="52" customFormat="1" x14ac:dyDescent="0.2"/>
    <row r="4929" s="52" customFormat="1" x14ac:dyDescent="0.2"/>
    <row r="4930" s="52" customFormat="1" x14ac:dyDescent="0.2"/>
    <row r="4931" s="52" customFormat="1" x14ac:dyDescent="0.2"/>
    <row r="4932" s="52" customFormat="1" x14ac:dyDescent="0.2"/>
    <row r="4933" s="52" customFormat="1" x14ac:dyDescent="0.2"/>
    <row r="4934" s="52" customFormat="1" x14ac:dyDescent="0.2"/>
    <row r="4935" s="52" customFormat="1" x14ac:dyDescent="0.2"/>
    <row r="4936" s="52" customFormat="1" x14ac:dyDescent="0.2"/>
    <row r="4937" s="52" customFormat="1" x14ac:dyDescent="0.2"/>
    <row r="4938" s="52" customFormat="1" x14ac:dyDescent="0.2"/>
    <row r="4939" s="52" customFormat="1" x14ac:dyDescent="0.2"/>
    <row r="4940" s="52" customFormat="1" x14ac:dyDescent="0.2"/>
    <row r="4941" s="52" customFormat="1" x14ac:dyDescent="0.2"/>
    <row r="4942" s="52" customFormat="1" x14ac:dyDescent="0.2"/>
    <row r="4943" s="52" customFormat="1" x14ac:dyDescent="0.2"/>
    <row r="4944" s="52" customFormat="1" x14ac:dyDescent="0.2"/>
    <row r="4945" s="52" customFormat="1" x14ac:dyDescent="0.2"/>
    <row r="4946" s="52" customFormat="1" x14ac:dyDescent="0.2"/>
    <row r="4947" s="52" customFormat="1" x14ac:dyDescent="0.2"/>
    <row r="4948" s="52" customFormat="1" x14ac:dyDescent="0.2"/>
    <row r="4949" s="52" customFormat="1" x14ac:dyDescent="0.2"/>
    <row r="4950" s="52" customFormat="1" x14ac:dyDescent="0.2"/>
    <row r="4951" s="52" customFormat="1" x14ac:dyDescent="0.2"/>
    <row r="4952" s="52" customFormat="1" x14ac:dyDescent="0.2"/>
    <row r="4953" s="52" customFormat="1" x14ac:dyDescent="0.2"/>
    <row r="4954" s="52" customFormat="1" x14ac:dyDescent="0.2"/>
    <row r="4955" s="52" customFormat="1" x14ac:dyDescent="0.2"/>
    <row r="4956" s="52" customFormat="1" x14ac:dyDescent="0.2"/>
    <row r="4957" s="52" customFormat="1" x14ac:dyDescent="0.2"/>
    <row r="4958" s="52" customFormat="1" x14ac:dyDescent="0.2"/>
    <row r="4959" s="52" customFormat="1" x14ac:dyDescent="0.2"/>
    <row r="4960" s="52" customFormat="1" x14ac:dyDescent="0.2"/>
    <row r="4961" s="52" customFormat="1" x14ac:dyDescent="0.2"/>
    <row r="4962" s="52" customFormat="1" x14ac:dyDescent="0.2"/>
    <row r="4963" s="52" customFormat="1" x14ac:dyDescent="0.2"/>
    <row r="4964" s="52" customFormat="1" x14ac:dyDescent="0.2"/>
    <row r="4965" s="52" customFormat="1" x14ac:dyDescent="0.2"/>
    <row r="4966" s="52" customFormat="1" x14ac:dyDescent="0.2"/>
    <row r="4967" s="52" customFormat="1" x14ac:dyDescent="0.2"/>
    <row r="4968" s="52" customFormat="1" x14ac:dyDescent="0.2"/>
    <row r="4969" s="52" customFormat="1" x14ac:dyDescent="0.2"/>
    <row r="4970" s="52" customFormat="1" x14ac:dyDescent="0.2"/>
    <row r="4971" s="52" customFormat="1" x14ac:dyDescent="0.2"/>
    <row r="4972" s="52" customFormat="1" x14ac:dyDescent="0.2"/>
    <row r="4973" s="52" customFormat="1" x14ac:dyDescent="0.2"/>
    <row r="4974" s="52" customFormat="1" x14ac:dyDescent="0.2"/>
    <row r="4975" s="52" customFormat="1" x14ac:dyDescent="0.2"/>
    <row r="4976" s="52" customFormat="1" x14ac:dyDescent="0.2"/>
    <row r="4977" s="52" customFormat="1" x14ac:dyDescent="0.2"/>
    <row r="4978" s="52" customFormat="1" x14ac:dyDescent="0.2"/>
    <row r="4979" s="52" customFormat="1" x14ac:dyDescent="0.2"/>
    <row r="4980" s="52" customFormat="1" x14ac:dyDescent="0.2"/>
    <row r="4981" s="52" customFormat="1" x14ac:dyDescent="0.2"/>
    <row r="4982" s="52" customFormat="1" x14ac:dyDescent="0.2"/>
    <row r="4983" s="52" customFormat="1" x14ac:dyDescent="0.2"/>
    <row r="4984" s="52" customFormat="1" x14ac:dyDescent="0.2"/>
    <row r="4985" s="52" customFormat="1" x14ac:dyDescent="0.2"/>
    <row r="4986" s="52" customFormat="1" x14ac:dyDescent="0.2"/>
    <row r="4987" s="52" customFormat="1" x14ac:dyDescent="0.2"/>
    <row r="4988" s="52" customFormat="1" x14ac:dyDescent="0.2"/>
    <row r="4989" s="52" customFormat="1" x14ac:dyDescent="0.2"/>
    <row r="4990" s="52" customFormat="1" x14ac:dyDescent="0.2"/>
    <row r="4991" s="52" customFormat="1" x14ac:dyDescent="0.2"/>
    <row r="4992" s="52" customFormat="1" x14ac:dyDescent="0.2"/>
    <row r="4993" s="52" customFormat="1" x14ac:dyDescent="0.2"/>
    <row r="4994" s="52" customFormat="1" x14ac:dyDescent="0.2"/>
    <row r="4995" s="52" customFormat="1" x14ac:dyDescent="0.2"/>
    <row r="4996" s="52" customFormat="1" x14ac:dyDescent="0.2"/>
    <row r="4997" s="52" customFormat="1" x14ac:dyDescent="0.2"/>
    <row r="4998" s="52" customFormat="1" x14ac:dyDescent="0.2"/>
    <row r="4999" s="52" customFormat="1" x14ac:dyDescent="0.2"/>
    <row r="5000" s="52" customFormat="1" x14ac:dyDescent="0.2"/>
    <row r="5001" s="52" customFormat="1" x14ac:dyDescent="0.2"/>
    <row r="5002" s="52" customFormat="1" x14ac:dyDescent="0.2"/>
    <row r="5003" s="52" customFormat="1" x14ac:dyDescent="0.2"/>
    <row r="5004" s="52" customFormat="1" x14ac:dyDescent="0.2"/>
    <row r="5005" s="52" customFormat="1" x14ac:dyDescent="0.2"/>
    <row r="5006" s="52" customFormat="1" x14ac:dyDescent="0.2"/>
    <row r="5007" s="52" customFormat="1" x14ac:dyDescent="0.2"/>
    <row r="5008" s="52" customFormat="1" x14ac:dyDescent="0.2"/>
    <row r="5009" s="52" customFormat="1" x14ac:dyDescent="0.2"/>
    <row r="5010" s="52" customFormat="1" x14ac:dyDescent="0.2"/>
    <row r="5011" s="52" customFormat="1" x14ac:dyDescent="0.2"/>
    <row r="5012" s="52" customFormat="1" x14ac:dyDescent="0.2"/>
    <row r="5013" s="52" customFormat="1" x14ac:dyDescent="0.2"/>
    <row r="5014" s="52" customFormat="1" x14ac:dyDescent="0.2"/>
    <row r="5015" s="52" customFormat="1" x14ac:dyDescent="0.2"/>
    <row r="5016" s="52" customFormat="1" x14ac:dyDescent="0.2"/>
    <row r="5017" s="52" customFormat="1" x14ac:dyDescent="0.2"/>
    <row r="5018" s="52" customFormat="1" x14ac:dyDescent="0.2"/>
    <row r="5019" s="52" customFormat="1" x14ac:dyDescent="0.2"/>
    <row r="5020" s="52" customFormat="1" x14ac:dyDescent="0.2"/>
    <row r="5021" s="52" customFormat="1" x14ac:dyDescent="0.2"/>
    <row r="5022" s="52" customFormat="1" x14ac:dyDescent="0.2"/>
    <row r="5023" s="52" customFormat="1" x14ac:dyDescent="0.2"/>
    <row r="5024" s="52" customFormat="1" x14ac:dyDescent="0.2"/>
    <row r="5025" s="52" customFormat="1" x14ac:dyDescent="0.2"/>
    <row r="5026" s="52" customFormat="1" x14ac:dyDescent="0.2"/>
    <row r="5027" s="52" customFormat="1" x14ac:dyDescent="0.2"/>
    <row r="5028" s="52" customFormat="1" x14ac:dyDescent="0.2"/>
    <row r="5029" s="52" customFormat="1" x14ac:dyDescent="0.2"/>
    <row r="5030" s="52" customFormat="1" x14ac:dyDescent="0.2"/>
    <row r="5031" s="52" customFormat="1" x14ac:dyDescent="0.2"/>
    <row r="5032" s="52" customFormat="1" x14ac:dyDescent="0.2"/>
    <row r="5033" s="52" customFormat="1" x14ac:dyDescent="0.2"/>
    <row r="5034" s="52" customFormat="1" x14ac:dyDescent="0.2"/>
    <row r="5035" s="52" customFormat="1" x14ac:dyDescent="0.2"/>
    <row r="5036" s="52" customFormat="1" x14ac:dyDescent="0.2"/>
    <row r="5037" s="52" customFormat="1" x14ac:dyDescent="0.2"/>
    <row r="5038" s="52" customFormat="1" x14ac:dyDescent="0.2"/>
    <row r="5039" s="52" customFormat="1" x14ac:dyDescent="0.2"/>
    <row r="5040" s="52" customFormat="1" x14ac:dyDescent="0.2"/>
    <row r="5041" s="52" customFormat="1" x14ac:dyDescent="0.2"/>
    <row r="5042" s="52" customFormat="1" x14ac:dyDescent="0.2"/>
    <row r="5043" s="52" customFormat="1" x14ac:dyDescent="0.2"/>
    <row r="5044" s="52" customFormat="1" x14ac:dyDescent="0.2"/>
    <row r="5045" s="52" customFormat="1" x14ac:dyDescent="0.2"/>
    <row r="5046" s="52" customFormat="1" x14ac:dyDescent="0.2"/>
    <row r="5047" s="52" customFormat="1" x14ac:dyDescent="0.2"/>
    <row r="5048" s="52" customFormat="1" x14ac:dyDescent="0.2"/>
    <row r="5049" s="52" customFormat="1" x14ac:dyDescent="0.2"/>
    <row r="5050" s="52" customFormat="1" x14ac:dyDescent="0.2"/>
    <row r="5051" s="52" customFormat="1" x14ac:dyDescent="0.2"/>
    <row r="5052" s="52" customFormat="1" x14ac:dyDescent="0.2"/>
    <row r="5053" s="52" customFormat="1" x14ac:dyDescent="0.2"/>
    <row r="5054" s="52" customFormat="1" x14ac:dyDescent="0.2"/>
    <row r="5055" s="52" customFormat="1" x14ac:dyDescent="0.2"/>
    <row r="5056" s="52" customFormat="1" x14ac:dyDescent="0.2"/>
    <row r="5057" s="52" customFormat="1" x14ac:dyDescent="0.2"/>
    <row r="5058" s="52" customFormat="1" x14ac:dyDescent="0.2"/>
    <row r="5059" s="52" customFormat="1" x14ac:dyDescent="0.2"/>
    <row r="5060" s="52" customFormat="1" x14ac:dyDescent="0.2"/>
    <row r="5061" s="52" customFormat="1" x14ac:dyDescent="0.2"/>
    <row r="5062" s="52" customFormat="1" x14ac:dyDescent="0.2"/>
    <row r="5063" s="52" customFormat="1" x14ac:dyDescent="0.2"/>
    <row r="5064" s="52" customFormat="1" x14ac:dyDescent="0.2"/>
    <row r="5065" s="52" customFormat="1" x14ac:dyDescent="0.2"/>
    <row r="5066" s="52" customFormat="1" x14ac:dyDescent="0.2"/>
    <row r="5067" s="52" customFormat="1" x14ac:dyDescent="0.2"/>
    <row r="5068" s="52" customFormat="1" x14ac:dyDescent="0.2"/>
    <row r="5069" s="52" customFormat="1" x14ac:dyDescent="0.2"/>
    <row r="5070" s="52" customFormat="1" x14ac:dyDescent="0.2"/>
    <row r="5071" s="52" customFormat="1" x14ac:dyDescent="0.2"/>
    <row r="5072" s="52" customFormat="1" x14ac:dyDescent="0.2"/>
    <row r="5073" s="52" customFormat="1" x14ac:dyDescent="0.2"/>
    <row r="5074" s="52" customFormat="1" x14ac:dyDescent="0.2"/>
    <row r="5075" s="52" customFormat="1" x14ac:dyDescent="0.2"/>
    <row r="5076" s="52" customFormat="1" x14ac:dyDescent="0.2"/>
    <row r="5077" s="52" customFormat="1" x14ac:dyDescent="0.2"/>
    <row r="5078" s="52" customFormat="1" x14ac:dyDescent="0.2"/>
    <row r="5079" s="52" customFormat="1" x14ac:dyDescent="0.2"/>
    <row r="5080" s="52" customFormat="1" x14ac:dyDescent="0.2"/>
    <row r="5081" s="52" customFormat="1" x14ac:dyDescent="0.2"/>
    <row r="5082" s="52" customFormat="1" x14ac:dyDescent="0.2"/>
    <row r="5083" s="52" customFormat="1" x14ac:dyDescent="0.2"/>
    <row r="5084" s="52" customFormat="1" x14ac:dyDescent="0.2"/>
    <row r="5085" s="52" customFormat="1" x14ac:dyDescent="0.2"/>
    <row r="5086" s="52" customFormat="1" x14ac:dyDescent="0.2"/>
    <row r="5087" s="52" customFormat="1" x14ac:dyDescent="0.2"/>
    <row r="5088" s="52" customFormat="1" x14ac:dyDescent="0.2"/>
    <row r="5089" s="52" customFormat="1" x14ac:dyDescent="0.2"/>
    <row r="5090" s="52" customFormat="1" x14ac:dyDescent="0.2"/>
    <row r="5091" s="52" customFormat="1" x14ac:dyDescent="0.2"/>
    <row r="5092" s="52" customFormat="1" x14ac:dyDescent="0.2"/>
    <row r="5093" s="52" customFormat="1" x14ac:dyDescent="0.2"/>
    <row r="5094" s="52" customFormat="1" x14ac:dyDescent="0.2"/>
    <row r="5095" s="52" customFormat="1" x14ac:dyDescent="0.2"/>
    <row r="5096" s="52" customFormat="1" x14ac:dyDescent="0.2"/>
    <row r="5097" s="52" customFormat="1" x14ac:dyDescent="0.2"/>
    <row r="5098" s="52" customFormat="1" x14ac:dyDescent="0.2"/>
    <row r="5099" s="52" customFormat="1" x14ac:dyDescent="0.2"/>
    <row r="5100" s="52" customFormat="1" x14ac:dyDescent="0.2"/>
    <row r="5101" s="52" customFormat="1" x14ac:dyDescent="0.2"/>
    <row r="5102" s="52" customFormat="1" x14ac:dyDescent="0.2"/>
    <row r="5103" s="52" customFormat="1" x14ac:dyDescent="0.2"/>
    <row r="5104" s="52" customFormat="1" x14ac:dyDescent="0.2"/>
    <row r="5105" s="52" customFormat="1" x14ac:dyDescent="0.2"/>
    <row r="5106" s="52" customFormat="1" x14ac:dyDescent="0.2"/>
    <row r="5107" s="52" customFormat="1" x14ac:dyDescent="0.2"/>
    <row r="5108" s="52" customFormat="1" x14ac:dyDescent="0.2"/>
    <row r="5109" s="52" customFormat="1" x14ac:dyDescent="0.2"/>
    <row r="5110" s="52" customFormat="1" x14ac:dyDescent="0.2"/>
    <row r="5111" s="52" customFormat="1" x14ac:dyDescent="0.2"/>
    <row r="5112" s="52" customFormat="1" x14ac:dyDescent="0.2"/>
    <row r="5113" s="52" customFormat="1" x14ac:dyDescent="0.2"/>
    <row r="5114" s="52" customFormat="1" x14ac:dyDescent="0.2"/>
    <row r="5115" s="52" customFormat="1" x14ac:dyDescent="0.2"/>
    <row r="5116" s="52" customFormat="1" x14ac:dyDescent="0.2"/>
    <row r="5117" s="52" customFormat="1" x14ac:dyDescent="0.2"/>
    <row r="5118" s="52" customFormat="1" x14ac:dyDescent="0.2"/>
    <row r="5119" s="52" customFormat="1" x14ac:dyDescent="0.2"/>
    <row r="5120" s="52" customFormat="1" x14ac:dyDescent="0.2"/>
    <row r="5121" s="52" customFormat="1" x14ac:dyDescent="0.2"/>
    <row r="5122" s="52" customFormat="1" x14ac:dyDescent="0.2"/>
    <row r="5123" s="52" customFormat="1" x14ac:dyDescent="0.2"/>
    <row r="5124" s="52" customFormat="1" x14ac:dyDescent="0.2"/>
    <row r="5125" s="52" customFormat="1" x14ac:dyDescent="0.2"/>
    <row r="5126" s="52" customFormat="1" x14ac:dyDescent="0.2"/>
    <row r="5127" s="52" customFormat="1" x14ac:dyDescent="0.2"/>
    <row r="5128" s="52" customFormat="1" x14ac:dyDescent="0.2"/>
    <row r="5129" s="52" customFormat="1" x14ac:dyDescent="0.2"/>
    <row r="5130" s="52" customFormat="1" x14ac:dyDescent="0.2"/>
    <row r="5131" s="52" customFormat="1" x14ac:dyDescent="0.2"/>
    <row r="5132" s="52" customFormat="1" x14ac:dyDescent="0.2"/>
    <row r="5133" s="52" customFormat="1" x14ac:dyDescent="0.2"/>
    <row r="5134" s="52" customFormat="1" x14ac:dyDescent="0.2"/>
    <row r="5135" s="52" customFormat="1" x14ac:dyDescent="0.2"/>
    <row r="5136" s="52" customFormat="1" x14ac:dyDescent="0.2"/>
    <row r="5137" s="52" customFormat="1" x14ac:dyDescent="0.2"/>
    <row r="5138" s="52" customFormat="1" x14ac:dyDescent="0.2"/>
    <row r="5139" s="52" customFormat="1" x14ac:dyDescent="0.2"/>
    <row r="5140" s="52" customFormat="1" x14ac:dyDescent="0.2"/>
    <row r="5141" s="52" customFormat="1" x14ac:dyDescent="0.2"/>
    <row r="5142" s="52" customFormat="1" x14ac:dyDescent="0.2"/>
    <row r="5143" s="52" customFormat="1" x14ac:dyDescent="0.2"/>
    <row r="5144" s="52" customFormat="1" x14ac:dyDescent="0.2"/>
    <row r="5145" s="52" customFormat="1" x14ac:dyDescent="0.2"/>
    <row r="5146" s="52" customFormat="1" x14ac:dyDescent="0.2"/>
    <row r="5147" s="52" customFormat="1" x14ac:dyDescent="0.2"/>
    <row r="5148" s="52" customFormat="1" x14ac:dyDescent="0.2"/>
    <row r="5149" s="52" customFormat="1" x14ac:dyDescent="0.2"/>
    <row r="5150" s="52" customFormat="1" x14ac:dyDescent="0.2"/>
    <row r="5151" s="52" customFormat="1" x14ac:dyDescent="0.2"/>
    <row r="5152" s="52" customFormat="1" x14ac:dyDescent="0.2"/>
    <row r="5153" s="52" customFormat="1" x14ac:dyDescent="0.2"/>
    <row r="5154" s="52" customFormat="1" x14ac:dyDescent="0.2"/>
    <row r="5155" s="52" customFormat="1" x14ac:dyDescent="0.2"/>
    <row r="5156" s="52" customFormat="1" x14ac:dyDescent="0.2"/>
    <row r="5157" s="52" customFormat="1" x14ac:dyDescent="0.2"/>
    <row r="5158" s="52" customFormat="1" x14ac:dyDescent="0.2"/>
    <row r="5159" s="52" customFormat="1" x14ac:dyDescent="0.2"/>
    <row r="5160" s="52" customFormat="1" x14ac:dyDescent="0.2"/>
    <row r="5161" s="52" customFormat="1" x14ac:dyDescent="0.2"/>
    <row r="5162" s="52" customFormat="1" x14ac:dyDescent="0.2"/>
    <row r="5163" s="52" customFormat="1" x14ac:dyDescent="0.2"/>
    <row r="5164" s="52" customFormat="1" x14ac:dyDescent="0.2"/>
    <row r="5165" s="52" customFormat="1" x14ac:dyDescent="0.2"/>
    <row r="5166" s="52" customFormat="1" x14ac:dyDescent="0.2"/>
    <row r="5167" s="52" customFormat="1" x14ac:dyDescent="0.2"/>
    <row r="5168" s="52" customFormat="1" x14ac:dyDescent="0.2"/>
    <row r="5169" s="52" customFormat="1" x14ac:dyDescent="0.2"/>
    <row r="5170" s="52" customFormat="1" x14ac:dyDescent="0.2"/>
    <row r="5171" s="52" customFormat="1" x14ac:dyDescent="0.2"/>
    <row r="5172" s="52" customFormat="1" x14ac:dyDescent="0.2"/>
    <row r="5173" s="52" customFormat="1" x14ac:dyDescent="0.2"/>
    <row r="5174" s="52" customFormat="1" x14ac:dyDescent="0.2"/>
    <row r="5175" s="52" customFormat="1" x14ac:dyDescent="0.2"/>
    <row r="5176" s="52" customFormat="1" x14ac:dyDescent="0.2"/>
    <row r="5177" s="52" customFormat="1" x14ac:dyDescent="0.2"/>
    <row r="5178" s="52" customFormat="1" x14ac:dyDescent="0.2"/>
    <row r="5179" s="52" customFormat="1" x14ac:dyDescent="0.2"/>
    <row r="5180" s="52" customFormat="1" x14ac:dyDescent="0.2"/>
    <row r="5181" s="52" customFormat="1" x14ac:dyDescent="0.2"/>
    <row r="5182" s="52" customFormat="1" x14ac:dyDescent="0.2"/>
    <row r="5183" s="52" customFormat="1" x14ac:dyDescent="0.2"/>
    <row r="5184" s="52" customFormat="1" x14ac:dyDescent="0.2"/>
    <row r="5185" s="52" customFormat="1" x14ac:dyDescent="0.2"/>
    <row r="5186" s="52" customFormat="1" x14ac:dyDescent="0.2"/>
    <row r="5187" s="52" customFormat="1" x14ac:dyDescent="0.2"/>
    <row r="5188" s="52" customFormat="1" x14ac:dyDescent="0.2"/>
    <row r="5189" s="52" customFormat="1" x14ac:dyDescent="0.2"/>
    <row r="5190" s="52" customFormat="1" x14ac:dyDescent="0.2"/>
    <row r="5191" s="52" customFormat="1" x14ac:dyDescent="0.2"/>
    <row r="5192" s="52" customFormat="1" x14ac:dyDescent="0.2"/>
    <row r="5193" s="52" customFormat="1" x14ac:dyDescent="0.2"/>
    <row r="5194" s="52" customFormat="1" x14ac:dyDescent="0.2"/>
    <row r="5195" s="52" customFormat="1" x14ac:dyDescent="0.2"/>
    <row r="5196" s="52" customFormat="1" x14ac:dyDescent="0.2"/>
    <row r="5197" s="52" customFormat="1" x14ac:dyDescent="0.2"/>
    <row r="5198" s="52" customFormat="1" x14ac:dyDescent="0.2"/>
    <row r="5199" s="52" customFormat="1" x14ac:dyDescent="0.2"/>
    <row r="5200" s="52" customFormat="1" x14ac:dyDescent="0.2"/>
    <row r="5201" s="52" customFormat="1" x14ac:dyDescent="0.2"/>
    <row r="5202" s="52" customFormat="1" x14ac:dyDescent="0.2"/>
    <row r="5203" s="52" customFormat="1" x14ac:dyDescent="0.2"/>
    <row r="5204" s="52" customFormat="1" x14ac:dyDescent="0.2"/>
    <row r="5205" s="52" customFormat="1" x14ac:dyDescent="0.2"/>
    <row r="5206" s="52" customFormat="1" x14ac:dyDescent="0.2"/>
    <row r="5207" s="52" customFormat="1" x14ac:dyDescent="0.2"/>
    <row r="5208" s="52" customFormat="1" x14ac:dyDescent="0.2"/>
    <row r="5209" s="52" customFormat="1" x14ac:dyDescent="0.2"/>
    <row r="5210" s="52" customFormat="1" x14ac:dyDescent="0.2"/>
    <row r="5211" s="52" customFormat="1" x14ac:dyDescent="0.2"/>
    <row r="5212" s="52" customFormat="1" x14ac:dyDescent="0.2"/>
    <row r="5213" s="52" customFormat="1" x14ac:dyDescent="0.2"/>
    <row r="5214" s="52" customFormat="1" x14ac:dyDescent="0.2"/>
    <row r="5215" s="52" customFormat="1" x14ac:dyDescent="0.2"/>
    <row r="5216" s="52" customFormat="1" x14ac:dyDescent="0.2"/>
    <row r="5217" s="52" customFormat="1" x14ac:dyDescent="0.2"/>
    <row r="5218" s="52" customFormat="1" x14ac:dyDescent="0.2"/>
    <row r="5219" s="52" customFormat="1" x14ac:dyDescent="0.2"/>
    <row r="5220" s="52" customFormat="1" x14ac:dyDescent="0.2"/>
    <row r="5221" s="52" customFormat="1" x14ac:dyDescent="0.2"/>
    <row r="5222" s="52" customFormat="1" x14ac:dyDescent="0.2"/>
    <row r="5223" s="52" customFormat="1" x14ac:dyDescent="0.2"/>
    <row r="5224" s="52" customFormat="1" x14ac:dyDescent="0.2"/>
    <row r="5225" s="52" customFormat="1" x14ac:dyDescent="0.2"/>
    <row r="5226" s="52" customFormat="1" x14ac:dyDescent="0.2"/>
    <row r="5227" s="52" customFormat="1" x14ac:dyDescent="0.2"/>
    <row r="5228" s="52" customFormat="1" x14ac:dyDescent="0.2"/>
    <row r="5229" s="52" customFormat="1" x14ac:dyDescent="0.2"/>
    <row r="5230" s="52" customFormat="1" x14ac:dyDescent="0.2"/>
    <row r="5231" s="52" customFormat="1" x14ac:dyDescent="0.2"/>
    <row r="5232" s="52" customFormat="1" x14ac:dyDescent="0.2"/>
    <row r="5233" s="52" customFormat="1" x14ac:dyDescent="0.2"/>
    <row r="5234" s="52" customFormat="1" x14ac:dyDescent="0.2"/>
    <row r="5235" s="52" customFormat="1" x14ac:dyDescent="0.2"/>
    <row r="5236" s="52" customFormat="1" x14ac:dyDescent="0.2"/>
    <row r="5237" s="52" customFormat="1" x14ac:dyDescent="0.2"/>
    <row r="5238" s="52" customFormat="1" x14ac:dyDescent="0.2"/>
    <row r="5239" s="52" customFormat="1" x14ac:dyDescent="0.2"/>
    <row r="5240" s="52" customFormat="1" x14ac:dyDescent="0.2"/>
    <row r="5241" s="52" customFormat="1" x14ac:dyDescent="0.2"/>
    <row r="5242" s="52" customFormat="1" x14ac:dyDescent="0.2"/>
    <row r="5243" s="52" customFormat="1" x14ac:dyDescent="0.2"/>
    <row r="5244" s="52" customFormat="1" x14ac:dyDescent="0.2"/>
    <row r="5245" s="52" customFormat="1" x14ac:dyDescent="0.2"/>
    <row r="5246" s="52" customFormat="1" x14ac:dyDescent="0.2"/>
    <row r="5247" s="52" customFormat="1" x14ac:dyDescent="0.2"/>
    <row r="5248" s="52" customFormat="1" x14ac:dyDescent="0.2"/>
    <row r="5249" s="52" customFormat="1" x14ac:dyDescent="0.2"/>
    <row r="5250" s="52" customFormat="1" x14ac:dyDescent="0.2"/>
    <row r="5251" s="52" customFormat="1" x14ac:dyDescent="0.2"/>
    <row r="5252" s="52" customFormat="1" x14ac:dyDescent="0.2"/>
    <row r="5253" s="52" customFormat="1" x14ac:dyDescent="0.2"/>
    <row r="5254" s="52" customFormat="1" x14ac:dyDescent="0.2"/>
    <row r="5255" s="52" customFormat="1" x14ac:dyDescent="0.2"/>
    <row r="5256" s="52" customFormat="1" x14ac:dyDescent="0.2"/>
    <row r="5257" s="52" customFormat="1" x14ac:dyDescent="0.2"/>
    <row r="5258" s="52" customFormat="1" x14ac:dyDescent="0.2"/>
    <row r="5259" s="52" customFormat="1" x14ac:dyDescent="0.2"/>
    <row r="5260" s="52" customFormat="1" x14ac:dyDescent="0.2"/>
    <row r="5261" s="52" customFormat="1" x14ac:dyDescent="0.2"/>
    <row r="5262" s="52" customFormat="1" x14ac:dyDescent="0.2"/>
    <row r="5263" s="52" customFormat="1" x14ac:dyDescent="0.2"/>
    <row r="5264" s="52" customFormat="1" x14ac:dyDescent="0.2"/>
    <row r="5265" s="52" customFormat="1" x14ac:dyDescent="0.2"/>
    <row r="5266" s="52" customFormat="1" x14ac:dyDescent="0.2"/>
    <row r="5267" s="52" customFormat="1" x14ac:dyDescent="0.2"/>
    <row r="5268" s="52" customFormat="1" x14ac:dyDescent="0.2"/>
    <row r="5269" s="52" customFormat="1" x14ac:dyDescent="0.2"/>
    <row r="5270" s="52" customFormat="1" x14ac:dyDescent="0.2"/>
    <row r="5271" s="52" customFormat="1" x14ac:dyDescent="0.2"/>
    <row r="5272" s="52" customFormat="1" x14ac:dyDescent="0.2"/>
    <row r="5273" s="52" customFormat="1" x14ac:dyDescent="0.2"/>
    <row r="5274" s="52" customFormat="1" x14ac:dyDescent="0.2"/>
    <row r="5275" s="52" customFormat="1" x14ac:dyDescent="0.2"/>
    <row r="5276" s="52" customFormat="1" x14ac:dyDescent="0.2"/>
    <row r="5277" s="52" customFormat="1" x14ac:dyDescent="0.2"/>
    <row r="5278" s="52" customFormat="1" x14ac:dyDescent="0.2"/>
    <row r="5279" s="52" customFormat="1" x14ac:dyDescent="0.2"/>
    <row r="5280" s="52" customFormat="1" x14ac:dyDescent="0.2"/>
    <row r="5281" s="52" customFormat="1" x14ac:dyDescent="0.2"/>
    <row r="5282" s="52" customFormat="1" x14ac:dyDescent="0.2"/>
    <row r="5283" s="52" customFormat="1" x14ac:dyDescent="0.2"/>
    <row r="5284" s="52" customFormat="1" x14ac:dyDescent="0.2"/>
    <row r="5285" s="52" customFormat="1" x14ac:dyDescent="0.2"/>
    <row r="5286" s="52" customFormat="1" x14ac:dyDescent="0.2"/>
    <row r="5287" s="52" customFormat="1" x14ac:dyDescent="0.2"/>
    <row r="5288" s="52" customFormat="1" x14ac:dyDescent="0.2"/>
    <row r="5289" s="52" customFormat="1" x14ac:dyDescent="0.2"/>
    <row r="5290" s="52" customFormat="1" x14ac:dyDescent="0.2"/>
    <row r="5291" s="52" customFormat="1" x14ac:dyDescent="0.2"/>
    <row r="5292" s="52" customFormat="1" x14ac:dyDescent="0.2"/>
    <row r="5293" s="52" customFormat="1" x14ac:dyDescent="0.2"/>
    <row r="5294" s="52" customFormat="1" x14ac:dyDescent="0.2"/>
    <row r="5295" s="52" customFormat="1" x14ac:dyDescent="0.2"/>
    <row r="5296" s="52" customFormat="1" x14ac:dyDescent="0.2"/>
    <row r="5297" s="52" customFormat="1" x14ac:dyDescent="0.2"/>
    <row r="5298" s="52" customFormat="1" x14ac:dyDescent="0.2"/>
    <row r="5299" s="52" customFormat="1" x14ac:dyDescent="0.2"/>
    <row r="5300" s="52" customFormat="1" x14ac:dyDescent="0.2"/>
    <row r="5301" s="52" customFormat="1" x14ac:dyDescent="0.2"/>
    <row r="5302" s="52" customFormat="1" x14ac:dyDescent="0.2"/>
    <row r="5303" s="52" customFormat="1" x14ac:dyDescent="0.2"/>
    <row r="5304" s="52" customFormat="1" x14ac:dyDescent="0.2"/>
    <row r="5305" s="52" customFormat="1" x14ac:dyDescent="0.2"/>
    <row r="5306" s="52" customFormat="1" x14ac:dyDescent="0.2"/>
    <row r="5307" s="52" customFormat="1" x14ac:dyDescent="0.2"/>
    <row r="5308" s="52" customFormat="1" x14ac:dyDescent="0.2"/>
    <row r="5309" s="52" customFormat="1" x14ac:dyDescent="0.2"/>
    <row r="5310" s="52" customFormat="1" x14ac:dyDescent="0.2"/>
    <row r="5311" s="52" customFormat="1" x14ac:dyDescent="0.2"/>
    <row r="5312" s="52" customFormat="1" x14ac:dyDescent="0.2"/>
    <row r="5313" s="52" customFormat="1" x14ac:dyDescent="0.2"/>
    <row r="5314" s="52" customFormat="1" x14ac:dyDescent="0.2"/>
    <row r="5315" s="52" customFormat="1" x14ac:dyDescent="0.2"/>
    <row r="5316" s="52" customFormat="1" x14ac:dyDescent="0.2"/>
    <row r="5317" s="52" customFormat="1" x14ac:dyDescent="0.2"/>
    <row r="5318" s="52" customFormat="1" x14ac:dyDescent="0.2"/>
    <row r="5319" s="52" customFormat="1" x14ac:dyDescent="0.2"/>
    <row r="5320" s="52" customFormat="1" x14ac:dyDescent="0.2"/>
    <row r="5321" s="52" customFormat="1" x14ac:dyDescent="0.2"/>
    <row r="5322" s="52" customFormat="1" x14ac:dyDescent="0.2"/>
    <row r="5323" s="52" customFormat="1" x14ac:dyDescent="0.2"/>
    <row r="5324" s="52" customFormat="1" x14ac:dyDescent="0.2"/>
    <row r="5325" s="52" customFormat="1" x14ac:dyDescent="0.2"/>
    <row r="5326" s="52" customFormat="1" x14ac:dyDescent="0.2"/>
    <row r="5327" s="52" customFormat="1" x14ac:dyDescent="0.2"/>
    <row r="5328" s="52" customFormat="1" x14ac:dyDescent="0.2"/>
    <row r="5329" s="52" customFormat="1" x14ac:dyDescent="0.2"/>
    <row r="5330" s="52" customFormat="1" x14ac:dyDescent="0.2"/>
    <row r="5331" s="52" customFormat="1" x14ac:dyDescent="0.2"/>
    <row r="5332" s="52" customFormat="1" x14ac:dyDescent="0.2"/>
    <row r="5333" s="52" customFormat="1" x14ac:dyDescent="0.2"/>
    <row r="5334" s="52" customFormat="1" x14ac:dyDescent="0.2"/>
    <row r="5335" s="52" customFormat="1" x14ac:dyDescent="0.2"/>
    <row r="5336" s="52" customFormat="1" x14ac:dyDescent="0.2"/>
    <row r="5337" s="52" customFormat="1" x14ac:dyDescent="0.2"/>
    <row r="5338" s="52" customFormat="1" x14ac:dyDescent="0.2"/>
    <row r="5339" s="52" customFormat="1" x14ac:dyDescent="0.2"/>
    <row r="5340" s="52" customFormat="1" x14ac:dyDescent="0.2"/>
    <row r="5341" s="52" customFormat="1" x14ac:dyDescent="0.2"/>
    <row r="5342" s="52" customFormat="1" x14ac:dyDescent="0.2"/>
    <row r="5343" s="52" customFormat="1" x14ac:dyDescent="0.2"/>
    <row r="5344" s="52" customFormat="1" x14ac:dyDescent="0.2"/>
    <row r="5345" s="52" customFormat="1" x14ac:dyDescent="0.2"/>
    <row r="5346" s="52" customFormat="1" x14ac:dyDescent="0.2"/>
    <row r="5347" s="52" customFormat="1" x14ac:dyDescent="0.2"/>
    <row r="5348" s="52" customFormat="1" x14ac:dyDescent="0.2"/>
    <row r="5349" s="52" customFormat="1" x14ac:dyDescent="0.2"/>
    <row r="5350" s="52" customFormat="1" x14ac:dyDescent="0.2"/>
    <row r="5351" s="52" customFormat="1" x14ac:dyDescent="0.2"/>
    <row r="5352" s="52" customFormat="1" x14ac:dyDescent="0.2"/>
    <row r="5353" s="52" customFormat="1" x14ac:dyDescent="0.2"/>
    <row r="5354" s="52" customFormat="1" x14ac:dyDescent="0.2"/>
    <row r="5355" s="52" customFormat="1" x14ac:dyDescent="0.2"/>
    <row r="5356" s="52" customFormat="1" x14ac:dyDescent="0.2"/>
    <row r="5357" s="52" customFormat="1" x14ac:dyDescent="0.2"/>
    <row r="5358" s="52" customFormat="1" x14ac:dyDescent="0.2"/>
    <row r="5359" s="52" customFormat="1" x14ac:dyDescent="0.2"/>
    <row r="5360" s="52" customFormat="1" x14ac:dyDescent="0.2"/>
    <row r="5361" s="52" customFormat="1" x14ac:dyDescent="0.2"/>
    <row r="5362" s="52" customFormat="1" x14ac:dyDescent="0.2"/>
    <row r="5363" s="52" customFormat="1" x14ac:dyDescent="0.2"/>
    <row r="5364" s="52" customFormat="1" x14ac:dyDescent="0.2"/>
    <row r="5365" s="52" customFormat="1" x14ac:dyDescent="0.2"/>
    <row r="5366" s="52" customFormat="1" x14ac:dyDescent="0.2"/>
    <row r="5367" s="52" customFormat="1" x14ac:dyDescent="0.2"/>
    <row r="5368" s="52" customFormat="1" x14ac:dyDescent="0.2"/>
    <row r="5369" s="52" customFormat="1" x14ac:dyDescent="0.2"/>
    <row r="5370" s="52" customFormat="1" x14ac:dyDescent="0.2"/>
    <row r="5371" s="52" customFormat="1" x14ac:dyDescent="0.2"/>
    <row r="5372" s="52" customFormat="1" x14ac:dyDescent="0.2"/>
    <row r="5373" s="52" customFormat="1" x14ac:dyDescent="0.2"/>
    <row r="5374" s="52" customFormat="1" x14ac:dyDescent="0.2"/>
    <row r="5375" s="52" customFormat="1" x14ac:dyDescent="0.2"/>
    <row r="5376" s="52" customFormat="1" x14ac:dyDescent="0.2"/>
    <row r="5377" s="52" customFormat="1" x14ac:dyDescent="0.2"/>
    <row r="5378" s="52" customFormat="1" x14ac:dyDescent="0.2"/>
    <row r="5379" s="52" customFormat="1" x14ac:dyDescent="0.2"/>
    <row r="5380" s="52" customFormat="1" x14ac:dyDescent="0.2"/>
    <row r="5381" s="52" customFormat="1" x14ac:dyDescent="0.2"/>
    <row r="5382" s="52" customFormat="1" x14ac:dyDescent="0.2"/>
    <row r="5383" s="52" customFormat="1" x14ac:dyDescent="0.2"/>
    <row r="5384" s="52" customFormat="1" x14ac:dyDescent="0.2"/>
    <row r="5385" s="52" customFormat="1" x14ac:dyDescent="0.2"/>
    <row r="5386" s="52" customFormat="1" x14ac:dyDescent="0.2"/>
    <row r="5387" s="52" customFormat="1" x14ac:dyDescent="0.2"/>
    <row r="5388" s="52" customFormat="1" x14ac:dyDescent="0.2"/>
    <row r="5389" s="52" customFormat="1" x14ac:dyDescent="0.2"/>
    <row r="5390" s="52" customFormat="1" x14ac:dyDescent="0.2"/>
    <row r="5391" s="52" customFormat="1" x14ac:dyDescent="0.2"/>
    <row r="5392" s="52" customFormat="1" x14ac:dyDescent="0.2"/>
    <row r="5393" s="52" customFormat="1" x14ac:dyDescent="0.2"/>
    <row r="5394" s="52" customFormat="1" x14ac:dyDescent="0.2"/>
    <row r="5395" s="52" customFormat="1" x14ac:dyDescent="0.2"/>
    <row r="5396" s="52" customFormat="1" x14ac:dyDescent="0.2"/>
    <row r="5397" s="52" customFormat="1" x14ac:dyDescent="0.2"/>
    <row r="5398" s="52" customFormat="1" x14ac:dyDescent="0.2"/>
    <row r="5399" s="52" customFormat="1" x14ac:dyDescent="0.2"/>
    <row r="5400" s="52" customFormat="1" x14ac:dyDescent="0.2"/>
    <row r="5401" s="52" customFormat="1" x14ac:dyDescent="0.2"/>
    <row r="5402" s="52" customFormat="1" x14ac:dyDescent="0.2"/>
    <row r="5403" s="52" customFormat="1" x14ac:dyDescent="0.2"/>
    <row r="5404" s="52" customFormat="1" x14ac:dyDescent="0.2"/>
    <row r="5405" s="52" customFormat="1" x14ac:dyDescent="0.2"/>
    <row r="5406" s="52" customFormat="1" x14ac:dyDescent="0.2"/>
    <row r="5407" s="52" customFormat="1" x14ac:dyDescent="0.2"/>
    <row r="5408" s="52" customFormat="1" x14ac:dyDescent="0.2"/>
    <row r="5409" s="52" customFormat="1" x14ac:dyDescent="0.2"/>
    <row r="5410" s="52" customFormat="1" x14ac:dyDescent="0.2"/>
    <row r="5411" s="52" customFormat="1" x14ac:dyDescent="0.2"/>
    <row r="5412" s="52" customFormat="1" x14ac:dyDescent="0.2"/>
    <row r="5413" s="52" customFormat="1" x14ac:dyDescent="0.2"/>
    <row r="5414" s="52" customFormat="1" x14ac:dyDescent="0.2"/>
    <row r="5415" s="52" customFormat="1" x14ac:dyDescent="0.2"/>
    <row r="5416" s="52" customFormat="1" x14ac:dyDescent="0.2"/>
    <row r="5417" s="52" customFormat="1" x14ac:dyDescent="0.2"/>
    <row r="5418" s="52" customFormat="1" x14ac:dyDescent="0.2"/>
    <row r="5419" s="52" customFormat="1" x14ac:dyDescent="0.2"/>
    <row r="5420" s="52" customFormat="1" x14ac:dyDescent="0.2"/>
    <row r="5421" s="52" customFormat="1" x14ac:dyDescent="0.2"/>
    <row r="5422" s="52" customFormat="1" x14ac:dyDescent="0.2"/>
    <row r="5423" s="52" customFormat="1" x14ac:dyDescent="0.2"/>
    <row r="5424" s="52" customFormat="1" x14ac:dyDescent="0.2"/>
    <row r="5425" s="52" customFormat="1" x14ac:dyDescent="0.2"/>
    <row r="5426" s="52" customFormat="1" x14ac:dyDescent="0.2"/>
    <row r="5427" s="52" customFormat="1" x14ac:dyDescent="0.2"/>
    <row r="5428" s="52" customFormat="1" x14ac:dyDescent="0.2"/>
    <row r="5429" s="52" customFormat="1" x14ac:dyDescent="0.2"/>
    <row r="5430" s="52" customFormat="1" x14ac:dyDescent="0.2"/>
    <row r="5431" s="52" customFormat="1" x14ac:dyDescent="0.2"/>
    <row r="5432" s="52" customFormat="1" x14ac:dyDescent="0.2"/>
    <row r="5433" s="52" customFormat="1" x14ac:dyDescent="0.2"/>
    <row r="5434" s="52" customFormat="1" x14ac:dyDescent="0.2"/>
    <row r="5435" s="52" customFormat="1" x14ac:dyDescent="0.2"/>
    <row r="5436" s="52" customFormat="1" x14ac:dyDescent="0.2"/>
    <row r="5437" s="52" customFormat="1" x14ac:dyDescent="0.2"/>
    <row r="5438" s="52" customFormat="1" x14ac:dyDescent="0.2"/>
    <row r="5439" s="52" customFormat="1" x14ac:dyDescent="0.2"/>
    <row r="5440" s="52" customFormat="1" x14ac:dyDescent="0.2"/>
    <row r="5441" s="52" customFormat="1" x14ac:dyDescent="0.2"/>
    <row r="5442" s="52" customFormat="1" x14ac:dyDescent="0.2"/>
    <row r="5443" s="52" customFormat="1" x14ac:dyDescent="0.2"/>
    <row r="5444" s="52" customFormat="1" x14ac:dyDescent="0.2"/>
    <row r="5445" s="52" customFormat="1" x14ac:dyDescent="0.2"/>
    <row r="5446" s="52" customFormat="1" x14ac:dyDescent="0.2"/>
    <row r="5447" s="52" customFormat="1" x14ac:dyDescent="0.2"/>
    <row r="5448" s="52" customFormat="1" x14ac:dyDescent="0.2"/>
    <row r="5449" s="52" customFormat="1" x14ac:dyDescent="0.2"/>
    <row r="5450" s="52" customFormat="1" x14ac:dyDescent="0.2"/>
    <row r="5451" s="52" customFormat="1" x14ac:dyDescent="0.2"/>
    <row r="5452" s="52" customFormat="1" x14ac:dyDescent="0.2"/>
    <row r="5453" s="52" customFormat="1" x14ac:dyDescent="0.2"/>
    <row r="5454" s="52" customFormat="1" x14ac:dyDescent="0.2"/>
    <row r="5455" s="52" customFormat="1" x14ac:dyDescent="0.2"/>
    <row r="5456" s="52" customFormat="1" x14ac:dyDescent="0.2"/>
    <row r="5457" s="52" customFormat="1" x14ac:dyDescent="0.2"/>
    <row r="5458" s="52" customFormat="1" x14ac:dyDescent="0.2"/>
    <row r="5459" s="52" customFormat="1" x14ac:dyDescent="0.2"/>
    <row r="5460" s="52" customFormat="1" x14ac:dyDescent="0.2"/>
    <row r="5461" s="52" customFormat="1" x14ac:dyDescent="0.2"/>
    <row r="5462" s="52" customFormat="1" x14ac:dyDescent="0.2"/>
    <row r="5463" s="52" customFormat="1" x14ac:dyDescent="0.2"/>
    <row r="5464" s="52" customFormat="1" x14ac:dyDescent="0.2"/>
    <row r="5465" s="52" customFormat="1" x14ac:dyDescent="0.2"/>
    <row r="5466" s="52" customFormat="1" x14ac:dyDescent="0.2"/>
    <row r="5467" s="52" customFormat="1" x14ac:dyDescent="0.2"/>
    <row r="5468" s="52" customFormat="1" x14ac:dyDescent="0.2"/>
    <row r="5469" s="52" customFormat="1" x14ac:dyDescent="0.2"/>
    <row r="5470" s="52" customFormat="1" x14ac:dyDescent="0.2"/>
    <row r="5471" s="52" customFormat="1" x14ac:dyDescent="0.2"/>
    <row r="5472" s="52" customFormat="1" x14ac:dyDescent="0.2"/>
    <row r="5473" s="52" customFormat="1" x14ac:dyDescent="0.2"/>
    <row r="5474" s="52" customFormat="1" x14ac:dyDescent="0.2"/>
    <row r="5475" s="52" customFormat="1" x14ac:dyDescent="0.2"/>
    <row r="5476" s="52" customFormat="1" x14ac:dyDescent="0.2"/>
    <row r="5477" s="52" customFormat="1" x14ac:dyDescent="0.2"/>
    <row r="5478" s="52" customFormat="1" x14ac:dyDescent="0.2"/>
    <row r="5479" s="52" customFormat="1" x14ac:dyDescent="0.2"/>
    <row r="5480" s="52" customFormat="1" x14ac:dyDescent="0.2"/>
    <row r="5481" s="52" customFormat="1" x14ac:dyDescent="0.2"/>
    <row r="5482" s="52" customFormat="1" x14ac:dyDescent="0.2"/>
    <row r="5483" s="52" customFormat="1" x14ac:dyDescent="0.2"/>
    <row r="5484" s="52" customFormat="1" x14ac:dyDescent="0.2"/>
    <row r="5485" s="52" customFormat="1" x14ac:dyDescent="0.2"/>
    <row r="5486" s="52" customFormat="1" x14ac:dyDescent="0.2"/>
    <row r="5487" s="52" customFormat="1" x14ac:dyDescent="0.2"/>
    <row r="5488" s="52" customFormat="1" x14ac:dyDescent="0.2"/>
    <row r="5489" s="52" customFormat="1" x14ac:dyDescent="0.2"/>
    <row r="5490" s="52" customFormat="1" x14ac:dyDescent="0.2"/>
    <row r="5491" s="52" customFormat="1" x14ac:dyDescent="0.2"/>
    <row r="5492" s="52" customFormat="1" x14ac:dyDescent="0.2"/>
    <row r="5493" s="52" customFormat="1" x14ac:dyDescent="0.2"/>
    <row r="5494" s="52" customFormat="1" x14ac:dyDescent="0.2"/>
    <row r="5495" s="52" customFormat="1" x14ac:dyDescent="0.2"/>
    <row r="5496" s="52" customFormat="1" x14ac:dyDescent="0.2"/>
    <row r="5497" s="52" customFormat="1" x14ac:dyDescent="0.2"/>
    <row r="5498" s="52" customFormat="1" x14ac:dyDescent="0.2"/>
    <row r="5499" s="52" customFormat="1" x14ac:dyDescent="0.2"/>
    <row r="5500" s="52" customFormat="1" x14ac:dyDescent="0.2"/>
    <row r="5501" s="52" customFormat="1" x14ac:dyDescent="0.2"/>
    <row r="5502" s="52" customFormat="1" x14ac:dyDescent="0.2"/>
    <row r="5503" s="52" customFormat="1" x14ac:dyDescent="0.2"/>
    <row r="5504" s="52" customFormat="1" x14ac:dyDescent="0.2"/>
    <row r="5505" s="52" customFormat="1" x14ac:dyDescent="0.2"/>
    <row r="5506" s="52" customFormat="1" x14ac:dyDescent="0.2"/>
    <row r="5507" s="52" customFormat="1" x14ac:dyDescent="0.2"/>
    <row r="5508" s="52" customFormat="1" x14ac:dyDescent="0.2"/>
    <row r="5509" s="52" customFormat="1" x14ac:dyDescent="0.2"/>
    <row r="5510" s="52" customFormat="1" x14ac:dyDescent="0.2"/>
    <row r="5511" s="52" customFormat="1" x14ac:dyDescent="0.2"/>
    <row r="5512" s="52" customFormat="1" x14ac:dyDescent="0.2"/>
    <row r="5513" s="52" customFormat="1" x14ac:dyDescent="0.2"/>
    <row r="5514" s="52" customFormat="1" x14ac:dyDescent="0.2"/>
    <row r="5515" s="52" customFormat="1" x14ac:dyDescent="0.2"/>
    <row r="5516" s="52" customFormat="1" x14ac:dyDescent="0.2"/>
    <row r="5517" s="52" customFormat="1" x14ac:dyDescent="0.2"/>
    <row r="5518" s="52" customFormat="1" x14ac:dyDescent="0.2"/>
    <row r="5519" s="52" customFormat="1" x14ac:dyDescent="0.2"/>
    <row r="5520" s="52" customFormat="1" x14ac:dyDescent="0.2"/>
    <row r="5521" s="52" customFormat="1" x14ac:dyDescent="0.2"/>
    <row r="5522" s="52" customFormat="1" x14ac:dyDescent="0.2"/>
    <row r="5523" s="52" customFormat="1" x14ac:dyDescent="0.2"/>
    <row r="5524" s="52" customFormat="1" x14ac:dyDescent="0.2"/>
    <row r="5525" s="52" customFormat="1" x14ac:dyDescent="0.2"/>
    <row r="5526" s="52" customFormat="1" x14ac:dyDescent="0.2"/>
    <row r="5527" s="52" customFormat="1" x14ac:dyDescent="0.2"/>
    <row r="5528" s="52" customFormat="1" x14ac:dyDescent="0.2"/>
    <row r="5529" s="52" customFormat="1" x14ac:dyDescent="0.2"/>
    <row r="5530" s="52" customFormat="1" x14ac:dyDescent="0.2"/>
    <row r="5531" s="52" customFormat="1" x14ac:dyDescent="0.2"/>
    <row r="5532" s="52" customFormat="1" x14ac:dyDescent="0.2"/>
    <row r="5533" s="52" customFormat="1" x14ac:dyDescent="0.2"/>
    <row r="5534" s="52" customFormat="1" x14ac:dyDescent="0.2"/>
    <row r="5535" s="52" customFormat="1" x14ac:dyDescent="0.2"/>
    <row r="5536" s="52" customFormat="1" x14ac:dyDescent="0.2"/>
    <row r="5537" s="52" customFormat="1" x14ac:dyDescent="0.2"/>
    <row r="5538" s="52" customFormat="1" x14ac:dyDescent="0.2"/>
    <row r="5539" s="52" customFormat="1" x14ac:dyDescent="0.2"/>
    <row r="5540" s="52" customFormat="1" x14ac:dyDescent="0.2"/>
    <row r="5541" s="52" customFormat="1" x14ac:dyDescent="0.2"/>
    <row r="5542" s="52" customFormat="1" x14ac:dyDescent="0.2"/>
    <row r="5543" s="52" customFormat="1" x14ac:dyDescent="0.2"/>
    <row r="5544" s="52" customFormat="1" x14ac:dyDescent="0.2"/>
    <row r="5545" s="52" customFormat="1" x14ac:dyDescent="0.2"/>
    <row r="5546" s="52" customFormat="1" x14ac:dyDescent="0.2"/>
    <row r="5547" s="52" customFormat="1" x14ac:dyDescent="0.2"/>
    <row r="5548" s="52" customFormat="1" x14ac:dyDescent="0.2"/>
    <row r="5549" s="52" customFormat="1" x14ac:dyDescent="0.2"/>
    <row r="5550" s="52" customFormat="1" x14ac:dyDescent="0.2"/>
    <row r="5551" s="52" customFormat="1" x14ac:dyDescent="0.2"/>
    <row r="5552" s="52" customFormat="1" x14ac:dyDescent="0.2"/>
    <row r="5553" s="52" customFormat="1" x14ac:dyDescent="0.2"/>
    <row r="5554" s="52" customFormat="1" x14ac:dyDescent="0.2"/>
    <row r="5555" s="52" customFormat="1" x14ac:dyDescent="0.2"/>
    <row r="5556" s="52" customFormat="1" x14ac:dyDescent="0.2"/>
    <row r="5557" s="52" customFormat="1" x14ac:dyDescent="0.2"/>
    <row r="5558" s="52" customFormat="1" x14ac:dyDescent="0.2"/>
    <row r="5559" s="52" customFormat="1" x14ac:dyDescent="0.2"/>
    <row r="5560" s="52" customFormat="1" x14ac:dyDescent="0.2"/>
    <row r="5561" s="52" customFormat="1" x14ac:dyDescent="0.2"/>
    <row r="5562" s="52" customFormat="1" x14ac:dyDescent="0.2"/>
    <row r="5563" s="52" customFormat="1" x14ac:dyDescent="0.2"/>
    <row r="5564" s="52" customFormat="1" x14ac:dyDescent="0.2"/>
    <row r="5565" s="52" customFormat="1" x14ac:dyDescent="0.2"/>
    <row r="5566" s="52" customFormat="1" x14ac:dyDescent="0.2"/>
    <row r="5567" s="52" customFormat="1" x14ac:dyDescent="0.2"/>
    <row r="5568" s="52" customFormat="1" x14ac:dyDescent="0.2"/>
    <row r="5569" s="52" customFormat="1" x14ac:dyDescent="0.2"/>
    <row r="5570" s="52" customFormat="1" x14ac:dyDescent="0.2"/>
    <row r="5571" s="52" customFormat="1" x14ac:dyDescent="0.2"/>
    <row r="5572" s="52" customFormat="1" x14ac:dyDescent="0.2"/>
    <row r="5573" s="52" customFormat="1" x14ac:dyDescent="0.2"/>
    <row r="5574" s="52" customFormat="1" x14ac:dyDescent="0.2"/>
    <row r="5575" s="52" customFormat="1" x14ac:dyDescent="0.2"/>
    <row r="5576" s="52" customFormat="1" x14ac:dyDescent="0.2"/>
    <row r="5577" s="52" customFormat="1" x14ac:dyDescent="0.2"/>
    <row r="5578" s="52" customFormat="1" x14ac:dyDescent="0.2"/>
    <row r="5579" s="52" customFormat="1" x14ac:dyDescent="0.2"/>
    <row r="5580" s="52" customFormat="1" x14ac:dyDescent="0.2"/>
    <row r="5581" s="52" customFormat="1" x14ac:dyDescent="0.2"/>
    <row r="5582" s="52" customFormat="1" x14ac:dyDescent="0.2"/>
    <row r="5583" s="52" customFormat="1" x14ac:dyDescent="0.2"/>
    <row r="5584" s="52" customFormat="1" x14ac:dyDescent="0.2"/>
    <row r="5585" s="52" customFormat="1" x14ac:dyDescent="0.2"/>
    <row r="5586" s="52" customFormat="1" x14ac:dyDescent="0.2"/>
    <row r="5587" s="52" customFormat="1" x14ac:dyDescent="0.2"/>
    <row r="5588" s="52" customFormat="1" x14ac:dyDescent="0.2"/>
    <row r="5589" s="52" customFormat="1" x14ac:dyDescent="0.2"/>
    <row r="5590" s="52" customFormat="1" x14ac:dyDescent="0.2"/>
    <row r="5591" s="52" customFormat="1" x14ac:dyDescent="0.2"/>
    <row r="5592" s="52" customFormat="1" x14ac:dyDescent="0.2"/>
    <row r="5593" s="52" customFormat="1" x14ac:dyDescent="0.2"/>
    <row r="5594" s="52" customFormat="1" x14ac:dyDescent="0.2"/>
    <row r="5595" s="52" customFormat="1" x14ac:dyDescent="0.2"/>
    <row r="5596" s="52" customFormat="1" x14ac:dyDescent="0.2"/>
    <row r="5597" s="52" customFormat="1" x14ac:dyDescent="0.2"/>
    <row r="5598" s="52" customFormat="1" x14ac:dyDescent="0.2"/>
    <row r="5599" s="52" customFormat="1" x14ac:dyDescent="0.2"/>
    <row r="5600" s="52" customFormat="1" x14ac:dyDescent="0.2"/>
    <row r="5601" s="52" customFormat="1" x14ac:dyDescent="0.2"/>
    <row r="5602" s="52" customFormat="1" x14ac:dyDescent="0.2"/>
    <row r="5603" s="52" customFormat="1" x14ac:dyDescent="0.2"/>
    <row r="5604" s="52" customFormat="1" x14ac:dyDescent="0.2"/>
    <row r="5605" s="52" customFormat="1" x14ac:dyDescent="0.2"/>
    <row r="5606" s="52" customFormat="1" x14ac:dyDescent="0.2"/>
    <row r="5607" s="52" customFormat="1" x14ac:dyDescent="0.2"/>
    <row r="5608" s="52" customFormat="1" x14ac:dyDescent="0.2"/>
    <row r="5609" s="52" customFormat="1" x14ac:dyDescent="0.2"/>
    <row r="5610" s="52" customFormat="1" x14ac:dyDescent="0.2"/>
    <row r="5611" s="52" customFormat="1" x14ac:dyDescent="0.2"/>
    <row r="5612" s="52" customFormat="1" x14ac:dyDescent="0.2"/>
    <row r="5613" s="52" customFormat="1" x14ac:dyDescent="0.2"/>
    <row r="5614" s="52" customFormat="1" x14ac:dyDescent="0.2"/>
    <row r="5615" s="52" customFormat="1" x14ac:dyDescent="0.2"/>
    <row r="5616" s="52" customFormat="1" x14ac:dyDescent="0.2"/>
    <row r="5617" s="52" customFormat="1" x14ac:dyDescent="0.2"/>
    <row r="5618" s="52" customFormat="1" x14ac:dyDescent="0.2"/>
    <row r="5619" s="52" customFormat="1" x14ac:dyDescent="0.2"/>
    <row r="5620" s="52" customFormat="1" x14ac:dyDescent="0.2"/>
    <row r="5621" s="52" customFormat="1" x14ac:dyDescent="0.2"/>
    <row r="5622" s="52" customFormat="1" x14ac:dyDescent="0.2"/>
    <row r="5623" s="52" customFormat="1" x14ac:dyDescent="0.2"/>
    <row r="5624" s="52" customFormat="1" x14ac:dyDescent="0.2"/>
    <row r="5625" s="52" customFormat="1" x14ac:dyDescent="0.2"/>
    <row r="5626" s="52" customFormat="1" x14ac:dyDescent="0.2"/>
    <row r="5627" s="52" customFormat="1" x14ac:dyDescent="0.2"/>
    <row r="5628" s="52" customFormat="1" x14ac:dyDescent="0.2"/>
    <row r="5629" s="52" customFormat="1" x14ac:dyDescent="0.2"/>
    <row r="5630" s="52" customFormat="1" x14ac:dyDescent="0.2"/>
    <row r="5631" s="52" customFormat="1" x14ac:dyDescent="0.2"/>
    <row r="5632" s="52" customFormat="1" x14ac:dyDescent="0.2"/>
    <row r="5633" s="52" customFormat="1" x14ac:dyDescent="0.2"/>
    <row r="5634" s="52" customFormat="1" x14ac:dyDescent="0.2"/>
    <row r="5635" s="52" customFormat="1" x14ac:dyDescent="0.2"/>
    <row r="5636" s="52" customFormat="1" x14ac:dyDescent="0.2"/>
    <row r="5637" s="52" customFormat="1" x14ac:dyDescent="0.2"/>
    <row r="5638" s="52" customFormat="1" x14ac:dyDescent="0.2"/>
    <row r="5639" s="52" customFormat="1" x14ac:dyDescent="0.2"/>
    <row r="5640" s="52" customFormat="1" x14ac:dyDescent="0.2"/>
    <row r="5641" s="52" customFormat="1" x14ac:dyDescent="0.2"/>
    <row r="5642" s="52" customFormat="1" x14ac:dyDescent="0.2"/>
    <row r="5643" s="52" customFormat="1" x14ac:dyDescent="0.2"/>
    <row r="5644" s="52" customFormat="1" x14ac:dyDescent="0.2"/>
    <row r="5645" s="52" customFormat="1" x14ac:dyDescent="0.2"/>
    <row r="5646" s="52" customFormat="1" x14ac:dyDescent="0.2"/>
    <row r="5647" s="52" customFormat="1" x14ac:dyDescent="0.2"/>
    <row r="5648" s="52" customFormat="1" x14ac:dyDescent="0.2"/>
    <row r="5649" s="52" customFormat="1" x14ac:dyDescent="0.2"/>
    <row r="5650" s="52" customFormat="1" x14ac:dyDescent="0.2"/>
    <row r="5651" s="52" customFormat="1" x14ac:dyDescent="0.2"/>
    <row r="5652" s="52" customFormat="1" x14ac:dyDescent="0.2"/>
    <row r="5653" s="52" customFormat="1" x14ac:dyDescent="0.2"/>
    <row r="5654" s="52" customFormat="1" x14ac:dyDescent="0.2"/>
    <row r="5655" s="52" customFormat="1" x14ac:dyDescent="0.2"/>
    <row r="5656" s="52" customFormat="1" x14ac:dyDescent="0.2"/>
    <row r="5657" s="52" customFormat="1" x14ac:dyDescent="0.2"/>
    <row r="5658" s="52" customFormat="1" x14ac:dyDescent="0.2"/>
    <row r="5659" s="52" customFormat="1" x14ac:dyDescent="0.2"/>
    <row r="5660" s="52" customFormat="1" x14ac:dyDescent="0.2"/>
    <row r="5661" s="52" customFormat="1" x14ac:dyDescent="0.2"/>
    <row r="5662" s="52" customFormat="1" x14ac:dyDescent="0.2"/>
    <row r="5663" s="52" customFormat="1" x14ac:dyDescent="0.2"/>
    <row r="5664" s="52" customFormat="1" x14ac:dyDescent="0.2"/>
    <row r="5665" s="52" customFormat="1" x14ac:dyDescent="0.2"/>
    <row r="5666" s="52" customFormat="1" x14ac:dyDescent="0.2"/>
    <row r="5667" s="52" customFormat="1" x14ac:dyDescent="0.2"/>
    <row r="5668" s="52" customFormat="1" x14ac:dyDescent="0.2"/>
    <row r="5669" s="52" customFormat="1" x14ac:dyDescent="0.2"/>
    <row r="5670" s="52" customFormat="1" x14ac:dyDescent="0.2"/>
    <row r="5671" s="52" customFormat="1" x14ac:dyDescent="0.2"/>
    <row r="5672" s="52" customFormat="1" x14ac:dyDescent="0.2"/>
    <row r="5673" s="52" customFormat="1" x14ac:dyDescent="0.2"/>
    <row r="5674" s="52" customFormat="1" x14ac:dyDescent="0.2"/>
    <row r="5675" s="52" customFormat="1" x14ac:dyDescent="0.2"/>
    <row r="5676" s="52" customFormat="1" x14ac:dyDescent="0.2"/>
    <row r="5677" s="52" customFormat="1" x14ac:dyDescent="0.2"/>
    <row r="5678" s="52" customFormat="1" x14ac:dyDescent="0.2"/>
    <row r="5679" s="52" customFormat="1" x14ac:dyDescent="0.2"/>
    <row r="5680" s="52" customFormat="1" x14ac:dyDescent="0.2"/>
    <row r="5681" s="52" customFormat="1" x14ac:dyDescent="0.2"/>
    <row r="5682" s="52" customFormat="1" x14ac:dyDescent="0.2"/>
    <row r="5683" s="52" customFormat="1" x14ac:dyDescent="0.2"/>
    <row r="5684" s="52" customFormat="1" x14ac:dyDescent="0.2"/>
    <row r="5685" s="52" customFormat="1" x14ac:dyDescent="0.2"/>
    <row r="5686" s="52" customFormat="1" x14ac:dyDescent="0.2"/>
    <row r="5687" s="52" customFormat="1" x14ac:dyDescent="0.2"/>
    <row r="5688" s="52" customFormat="1" x14ac:dyDescent="0.2"/>
    <row r="5689" s="52" customFormat="1" x14ac:dyDescent="0.2"/>
    <row r="5690" s="52" customFormat="1" x14ac:dyDescent="0.2"/>
    <row r="5691" s="52" customFormat="1" x14ac:dyDescent="0.2"/>
    <row r="5692" s="52" customFormat="1" x14ac:dyDescent="0.2"/>
    <row r="5693" s="52" customFormat="1" x14ac:dyDescent="0.2"/>
    <row r="5694" s="52" customFormat="1" x14ac:dyDescent="0.2"/>
    <row r="5695" s="52" customFormat="1" x14ac:dyDescent="0.2"/>
    <row r="5696" s="52" customFormat="1" x14ac:dyDescent="0.2"/>
    <row r="5697" s="52" customFormat="1" x14ac:dyDescent="0.2"/>
    <row r="5698" s="52" customFormat="1" x14ac:dyDescent="0.2"/>
    <row r="5699" s="52" customFormat="1" x14ac:dyDescent="0.2"/>
    <row r="5700" s="52" customFormat="1" x14ac:dyDescent="0.2"/>
    <row r="5701" s="52" customFormat="1" x14ac:dyDescent="0.2"/>
    <row r="5702" s="52" customFormat="1" x14ac:dyDescent="0.2"/>
    <row r="5703" s="52" customFormat="1" x14ac:dyDescent="0.2"/>
    <row r="5704" s="52" customFormat="1" x14ac:dyDescent="0.2"/>
    <row r="5705" s="52" customFormat="1" x14ac:dyDescent="0.2"/>
    <row r="5706" s="52" customFormat="1" x14ac:dyDescent="0.2"/>
    <row r="5707" s="52" customFormat="1" x14ac:dyDescent="0.2"/>
    <row r="5708" s="52" customFormat="1" x14ac:dyDescent="0.2"/>
    <row r="5709" s="52" customFormat="1" x14ac:dyDescent="0.2"/>
    <row r="5710" s="52" customFormat="1" x14ac:dyDescent="0.2"/>
    <row r="5711" s="52" customFormat="1" x14ac:dyDescent="0.2"/>
    <row r="5712" s="52" customFormat="1" x14ac:dyDescent="0.2"/>
    <row r="5713" s="52" customFormat="1" x14ac:dyDescent="0.2"/>
    <row r="5714" s="52" customFormat="1" x14ac:dyDescent="0.2"/>
    <row r="5715" s="52" customFormat="1" x14ac:dyDescent="0.2"/>
    <row r="5716" s="52" customFormat="1" x14ac:dyDescent="0.2"/>
    <row r="5717" s="52" customFormat="1" x14ac:dyDescent="0.2"/>
    <row r="5718" s="52" customFormat="1" x14ac:dyDescent="0.2"/>
    <row r="5719" s="52" customFormat="1" x14ac:dyDescent="0.2"/>
    <row r="5720" s="52" customFormat="1" x14ac:dyDescent="0.2"/>
    <row r="5721" s="52" customFormat="1" x14ac:dyDescent="0.2"/>
    <row r="5722" s="52" customFormat="1" x14ac:dyDescent="0.2"/>
    <row r="5723" s="52" customFormat="1" x14ac:dyDescent="0.2"/>
    <row r="5724" s="52" customFormat="1" x14ac:dyDescent="0.2"/>
    <row r="5725" s="52" customFormat="1" x14ac:dyDescent="0.2"/>
    <row r="5726" s="52" customFormat="1" x14ac:dyDescent="0.2"/>
    <row r="5727" s="52" customFormat="1" x14ac:dyDescent="0.2"/>
    <row r="5728" s="52" customFormat="1" x14ac:dyDescent="0.2"/>
    <row r="5729" s="52" customFormat="1" x14ac:dyDescent="0.2"/>
    <row r="5730" s="52" customFormat="1" x14ac:dyDescent="0.2"/>
    <row r="5731" s="52" customFormat="1" x14ac:dyDescent="0.2"/>
    <row r="5732" s="52" customFormat="1" x14ac:dyDescent="0.2"/>
    <row r="5733" s="52" customFormat="1" x14ac:dyDescent="0.2"/>
    <row r="5734" s="52" customFormat="1" x14ac:dyDescent="0.2"/>
    <row r="5735" s="52" customFormat="1" x14ac:dyDescent="0.2"/>
    <row r="5736" s="52" customFormat="1" x14ac:dyDescent="0.2"/>
    <row r="5737" s="52" customFormat="1" x14ac:dyDescent="0.2"/>
    <row r="5738" s="52" customFormat="1" x14ac:dyDescent="0.2"/>
    <row r="5739" s="52" customFormat="1" x14ac:dyDescent="0.2"/>
    <row r="5740" s="52" customFormat="1" x14ac:dyDescent="0.2"/>
    <row r="5741" s="52" customFormat="1" x14ac:dyDescent="0.2"/>
    <row r="5742" s="52" customFormat="1" x14ac:dyDescent="0.2"/>
    <row r="5743" s="52" customFormat="1" x14ac:dyDescent="0.2"/>
    <row r="5744" s="52" customFormat="1" x14ac:dyDescent="0.2"/>
    <row r="5745" s="52" customFormat="1" x14ac:dyDescent="0.2"/>
    <row r="5746" s="52" customFormat="1" x14ac:dyDescent="0.2"/>
    <row r="5747" s="52" customFormat="1" x14ac:dyDescent="0.2"/>
    <row r="5748" s="52" customFormat="1" x14ac:dyDescent="0.2"/>
    <row r="5749" s="52" customFormat="1" x14ac:dyDescent="0.2"/>
    <row r="5750" s="52" customFormat="1" x14ac:dyDescent="0.2"/>
    <row r="5751" s="52" customFormat="1" x14ac:dyDescent="0.2"/>
    <row r="5752" s="52" customFormat="1" x14ac:dyDescent="0.2"/>
    <row r="5753" s="52" customFormat="1" x14ac:dyDescent="0.2"/>
    <row r="5754" s="52" customFormat="1" x14ac:dyDescent="0.2"/>
    <row r="5755" s="52" customFormat="1" x14ac:dyDescent="0.2"/>
    <row r="5756" s="52" customFormat="1" x14ac:dyDescent="0.2"/>
    <row r="5757" s="52" customFormat="1" x14ac:dyDescent="0.2"/>
    <row r="5758" s="52" customFormat="1" x14ac:dyDescent="0.2"/>
    <row r="5759" s="52" customFormat="1" x14ac:dyDescent="0.2"/>
    <row r="5760" s="52" customFormat="1" x14ac:dyDescent="0.2"/>
    <row r="5761" s="52" customFormat="1" x14ac:dyDescent="0.2"/>
    <row r="5762" s="52" customFormat="1" x14ac:dyDescent="0.2"/>
    <row r="5763" s="52" customFormat="1" x14ac:dyDescent="0.2"/>
    <row r="5764" s="52" customFormat="1" x14ac:dyDescent="0.2"/>
    <row r="5765" s="52" customFormat="1" x14ac:dyDescent="0.2"/>
    <row r="5766" s="52" customFormat="1" x14ac:dyDescent="0.2"/>
    <row r="5767" s="52" customFormat="1" x14ac:dyDescent="0.2"/>
    <row r="5768" s="52" customFormat="1" x14ac:dyDescent="0.2"/>
    <row r="5769" s="52" customFormat="1" x14ac:dyDescent="0.2"/>
    <row r="5770" s="52" customFormat="1" x14ac:dyDescent="0.2"/>
    <row r="5771" s="52" customFormat="1" x14ac:dyDescent="0.2"/>
    <row r="5772" s="52" customFormat="1" x14ac:dyDescent="0.2"/>
    <row r="5773" s="52" customFormat="1" x14ac:dyDescent="0.2"/>
    <row r="5774" s="52" customFormat="1" x14ac:dyDescent="0.2"/>
    <row r="5775" s="52" customFormat="1" x14ac:dyDescent="0.2"/>
    <row r="5776" s="52" customFormat="1" x14ac:dyDescent="0.2"/>
    <row r="5777" s="52" customFormat="1" x14ac:dyDescent="0.2"/>
    <row r="5778" s="52" customFormat="1" x14ac:dyDescent="0.2"/>
    <row r="5779" s="52" customFormat="1" x14ac:dyDescent="0.2"/>
    <row r="5780" s="52" customFormat="1" x14ac:dyDescent="0.2"/>
    <row r="5781" s="52" customFormat="1" x14ac:dyDescent="0.2"/>
    <row r="5782" s="52" customFormat="1" x14ac:dyDescent="0.2"/>
    <row r="5783" s="52" customFormat="1" x14ac:dyDescent="0.2"/>
    <row r="5784" s="52" customFormat="1" x14ac:dyDescent="0.2"/>
    <row r="5785" s="52" customFormat="1" x14ac:dyDescent="0.2"/>
    <row r="5786" s="52" customFormat="1" x14ac:dyDescent="0.2"/>
    <row r="5787" s="52" customFormat="1" x14ac:dyDescent="0.2"/>
    <row r="5788" s="52" customFormat="1" x14ac:dyDescent="0.2"/>
    <row r="5789" s="52" customFormat="1" x14ac:dyDescent="0.2"/>
    <row r="5790" s="52" customFormat="1" x14ac:dyDescent="0.2"/>
    <row r="5791" s="52" customFormat="1" x14ac:dyDescent="0.2"/>
    <row r="5792" s="52" customFormat="1" x14ac:dyDescent="0.2"/>
    <row r="5793" s="52" customFormat="1" x14ac:dyDescent="0.2"/>
    <row r="5794" s="52" customFormat="1" x14ac:dyDescent="0.2"/>
    <row r="5795" s="52" customFormat="1" x14ac:dyDescent="0.2"/>
    <row r="5796" s="52" customFormat="1" x14ac:dyDescent="0.2"/>
    <row r="5797" s="52" customFormat="1" x14ac:dyDescent="0.2"/>
    <row r="5798" s="52" customFormat="1" x14ac:dyDescent="0.2"/>
    <row r="5799" s="52" customFormat="1" x14ac:dyDescent="0.2"/>
    <row r="5800" s="52" customFormat="1" x14ac:dyDescent="0.2"/>
    <row r="5801" s="52" customFormat="1" x14ac:dyDescent="0.2"/>
    <row r="5802" s="52" customFormat="1" x14ac:dyDescent="0.2"/>
    <row r="5803" s="52" customFormat="1" x14ac:dyDescent="0.2"/>
    <row r="5804" s="52" customFormat="1" x14ac:dyDescent="0.2"/>
    <row r="5805" s="52" customFormat="1" x14ac:dyDescent="0.2"/>
    <row r="5806" s="52" customFormat="1" x14ac:dyDescent="0.2"/>
    <row r="5807" s="52" customFormat="1" x14ac:dyDescent="0.2"/>
    <row r="5808" s="52" customFormat="1" x14ac:dyDescent="0.2"/>
    <row r="5809" s="52" customFormat="1" x14ac:dyDescent="0.2"/>
    <row r="5810" s="52" customFormat="1" x14ac:dyDescent="0.2"/>
    <row r="5811" s="52" customFormat="1" x14ac:dyDescent="0.2"/>
    <row r="5812" s="52" customFormat="1" x14ac:dyDescent="0.2"/>
    <row r="5813" s="52" customFormat="1" x14ac:dyDescent="0.2"/>
    <row r="5814" s="52" customFormat="1" x14ac:dyDescent="0.2"/>
    <row r="5815" s="52" customFormat="1" x14ac:dyDescent="0.2"/>
    <row r="5816" s="52" customFormat="1" x14ac:dyDescent="0.2"/>
    <row r="5817" s="52" customFormat="1" x14ac:dyDescent="0.2"/>
    <row r="5818" s="52" customFormat="1" x14ac:dyDescent="0.2"/>
    <row r="5819" s="52" customFormat="1" x14ac:dyDescent="0.2"/>
    <row r="5820" s="52" customFormat="1" x14ac:dyDescent="0.2"/>
    <row r="5821" s="52" customFormat="1" x14ac:dyDescent="0.2"/>
    <row r="5822" s="52" customFormat="1" x14ac:dyDescent="0.2"/>
    <row r="5823" s="52" customFormat="1" x14ac:dyDescent="0.2"/>
    <row r="5824" s="52" customFormat="1" x14ac:dyDescent="0.2"/>
    <row r="5825" s="52" customFormat="1" x14ac:dyDescent="0.2"/>
    <row r="5826" s="52" customFormat="1" x14ac:dyDescent="0.2"/>
    <row r="5827" s="52" customFormat="1" x14ac:dyDescent="0.2"/>
    <row r="5828" s="52" customFormat="1" x14ac:dyDescent="0.2"/>
    <row r="5829" s="52" customFormat="1" x14ac:dyDescent="0.2"/>
    <row r="5830" s="52" customFormat="1" x14ac:dyDescent="0.2"/>
    <row r="5831" s="52" customFormat="1" x14ac:dyDescent="0.2"/>
    <row r="5832" s="52" customFormat="1" x14ac:dyDescent="0.2"/>
    <row r="5833" s="52" customFormat="1" x14ac:dyDescent="0.2"/>
    <row r="5834" s="52" customFormat="1" x14ac:dyDescent="0.2"/>
    <row r="5835" s="52" customFormat="1" x14ac:dyDescent="0.2"/>
    <row r="5836" s="52" customFormat="1" x14ac:dyDescent="0.2"/>
    <row r="5837" s="52" customFormat="1" x14ac:dyDescent="0.2"/>
    <row r="5838" s="52" customFormat="1" x14ac:dyDescent="0.2"/>
    <row r="5839" s="52" customFormat="1" x14ac:dyDescent="0.2"/>
    <row r="5840" s="52" customFormat="1" x14ac:dyDescent="0.2"/>
    <row r="5841" s="52" customFormat="1" x14ac:dyDescent="0.2"/>
    <row r="5842" s="52" customFormat="1" x14ac:dyDescent="0.2"/>
    <row r="5843" s="52" customFormat="1" x14ac:dyDescent="0.2"/>
    <row r="5844" s="52" customFormat="1" x14ac:dyDescent="0.2"/>
    <row r="5845" s="52" customFormat="1" x14ac:dyDescent="0.2"/>
    <row r="5846" s="52" customFormat="1" x14ac:dyDescent="0.2"/>
    <row r="5847" s="52" customFormat="1" x14ac:dyDescent="0.2"/>
    <row r="5848" s="52" customFormat="1" x14ac:dyDescent="0.2"/>
    <row r="5849" s="52" customFormat="1" x14ac:dyDescent="0.2"/>
    <row r="5850" s="52" customFormat="1" x14ac:dyDescent="0.2"/>
    <row r="5851" s="52" customFormat="1" x14ac:dyDescent="0.2"/>
    <row r="5852" s="52" customFormat="1" x14ac:dyDescent="0.2"/>
    <row r="5853" s="52" customFormat="1" x14ac:dyDescent="0.2"/>
    <row r="5854" s="52" customFormat="1" x14ac:dyDescent="0.2"/>
    <row r="5855" s="52" customFormat="1" x14ac:dyDescent="0.2"/>
    <row r="5856" s="52" customFormat="1" x14ac:dyDescent="0.2"/>
    <row r="5857" s="52" customFormat="1" x14ac:dyDescent="0.2"/>
    <row r="5858" s="52" customFormat="1" x14ac:dyDescent="0.2"/>
    <row r="5859" s="52" customFormat="1" x14ac:dyDescent="0.2"/>
    <row r="5860" s="52" customFormat="1" x14ac:dyDescent="0.2"/>
    <row r="5861" s="52" customFormat="1" x14ac:dyDescent="0.2"/>
    <row r="5862" s="52" customFormat="1" x14ac:dyDescent="0.2"/>
    <row r="5863" s="52" customFormat="1" x14ac:dyDescent="0.2"/>
    <row r="5864" s="52" customFormat="1" x14ac:dyDescent="0.2"/>
    <row r="5865" s="52" customFormat="1" x14ac:dyDescent="0.2"/>
    <row r="5866" s="52" customFormat="1" x14ac:dyDescent="0.2"/>
    <row r="5867" s="52" customFormat="1" x14ac:dyDescent="0.2"/>
    <row r="5868" s="52" customFormat="1" x14ac:dyDescent="0.2"/>
    <row r="5869" s="52" customFormat="1" x14ac:dyDescent="0.2"/>
    <row r="5870" s="52" customFormat="1" x14ac:dyDescent="0.2"/>
    <row r="5871" s="52" customFormat="1" x14ac:dyDescent="0.2"/>
    <row r="5872" s="52" customFormat="1" x14ac:dyDescent="0.2"/>
    <row r="5873" s="52" customFormat="1" x14ac:dyDescent="0.2"/>
    <row r="5874" s="52" customFormat="1" x14ac:dyDescent="0.2"/>
    <row r="5875" s="52" customFormat="1" x14ac:dyDescent="0.2"/>
    <row r="5876" s="52" customFormat="1" x14ac:dyDescent="0.2"/>
    <row r="5877" s="52" customFormat="1" x14ac:dyDescent="0.2"/>
    <row r="5878" s="52" customFormat="1" x14ac:dyDescent="0.2"/>
    <row r="5879" s="52" customFormat="1" x14ac:dyDescent="0.2"/>
    <row r="5880" s="52" customFormat="1" x14ac:dyDescent="0.2"/>
    <row r="5881" s="52" customFormat="1" x14ac:dyDescent="0.2"/>
    <row r="5882" s="52" customFormat="1" x14ac:dyDescent="0.2"/>
    <row r="5883" s="52" customFormat="1" x14ac:dyDescent="0.2"/>
    <row r="5884" s="52" customFormat="1" x14ac:dyDescent="0.2"/>
    <row r="5885" s="52" customFormat="1" x14ac:dyDescent="0.2"/>
    <row r="5886" s="52" customFormat="1" x14ac:dyDescent="0.2"/>
    <row r="5887" s="52" customFormat="1" x14ac:dyDescent="0.2"/>
    <row r="5888" s="52" customFormat="1" x14ac:dyDescent="0.2"/>
    <row r="5889" s="52" customFormat="1" x14ac:dyDescent="0.2"/>
    <row r="5890" s="52" customFormat="1" x14ac:dyDescent="0.2"/>
    <row r="5891" s="52" customFormat="1" x14ac:dyDescent="0.2"/>
    <row r="5892" s="52" customFormat="1" x14ac:dyDescent="0.2"/>
    <row r="5893" s="52" customFormat="1" x14ac:dyDescent="0.2"/>
    <row r="5894" s="52" customFormat="1" x14ac:dyDescent="0.2"/>
    <row r="5895" s="52" customFormat="1" x14ac:dyDescent="0.2"/>
    <row r="5896" s="52" customFormat="1" x14ac:dyDescent="0.2"/>
    <row r="5897" s="52" customFormat="1" x14ac:dyDescent="0.2"/>
    <row r="5898" s="52" customFormat="1" x14ac:dyDescent="0.2"/>
    <row r="5899" s="52" customFormat="1" x14ac:dyDescent="0.2"/>
    <row r="5900" s="52" customFormat="1" x14ac:dyDescent="0.2"/>
    <row r="5901" s="52" customFormat="1" x14ac:dyDescent="0.2"/>
    <row r="5902" s="52" customFormat="1" x14ac:dyDescent="0.2"/>
    <row r="5903" s="52" customFormat="1" x14ac:dyDescent="0.2"/>
    <row r="5904" s="52" customFormat="1" x14ac:dyDescent="0.2"/>
    <row r="5905" s="52" customFormat="1" x14ac:dyDescent="0.2"/>
    <row r="5906" s="52" customFormat="1" x14ac:dyDescent="0.2"/>
    <row r="5907" s="52" customFormat="1" x14ac:dyDescent="0.2"/>
    <row r="5908" s="52" customFormat="1" x14ac:dyDescent="0.2"/>
    <row r="5909" s="52" customFormat="1" x14ac:dyDescent="0.2"/>
    <row r="5910" s="52" customFormat="1" x14ac:dyDescent="0.2"/>
    <row r="5911" s="52" customFormat="1" x14ac:dyDescent="0.2"/>
    <row r="5912" s="52" customFormat="1" x14ac:dyDescent="0.2"/>
    <row r="5913" s="52" customFormat="1" x14ac:dyDescent="0.2"/>
    <row r="5914" s="52" customFormat="1" x14ac:dyDescent="0.2"/>
    <row r="5915" s="52" customFormat="1" x14ac:dyDescent="0.2"/>
    <row r="5916" s="52" customFormat="1" x14ac:dyDescent="0.2"/>
    <row r="5917" s="52" customFormat="1" x14ac:dyDescent="0.2"/>
    <row r="5918" s="52" customFormat="1" x14ac:dyDescent="0.2"/>
    <row r="5919" s="52" customFormat="1" x14ac:dyDescent="0.2"/>
    <row r="5920" s="52" customFormat="1" x14ac:dyDescent="0.2"/>
    <row r="5921" s="52" customFormat="1" x14ac:dyDescent="0.2"/>
    <row r="5922" s="52" customFormat="1" x14ac:dyDescent="0.2"/>
    <row r="5923" s="52" customFormat="1" x14ac:dyDescent="0.2"/>
    <row r="5924" s="52" customFormat="1" x14ac:dyDescent="0.2"/>
    <row r="5925" s="52" customFormat="1" x14ac:dyDescent="0.2"/>
    <row r="5926" s="52" customFormat="1" x14ac:dyDescent="0.2"/>
    <row r="5927" s="52" customFormat="1" x14ac:dyDescent="0.2"/>
    <row r="5928" s="52" customFormat="1" x14ac:dyDescent="0.2"/>
    <row r="5929" s="52" customFormat="1" x14ac:dyDescent="0.2"/>
    <row r="5930" s="52" customFormat="1" x14ac:dyDescent="0.2"/>
    <row r="5931" s="52" customFormat="1" x14ac:dyDescent="0.2"/>
    <row r="5932" s="52" customFormat="1" x14ac:dyDescent="0.2"/>
    <row r="5933" s="52" customFormat="1" x14ac:dyDescent="0.2"/>
    <row r="5934" s="52" customFormat="1" x14ac:dyDescent="0.2"/>
    <row r="5935" s="52" customFormat="1" x14ac:dyDescent="0.2"/>
    <row r="5936" s="52" customFormat="1" x14ac:dyDescent="0.2"/>
    <row r="5937" s="52" customFormat="1" x14ac:dyDescent="0.2"/>
    <row r="5938" s="52" customFormat="1" x14ac:dyDescent="0.2"/>
    <row r="5939" s="52" customFormat="1" x14ac:dyDescent="0.2"/>
    <row r="5940" s="52" customFormat="1" x14ac:dyDescent="0.2"/>
    <row r="5941" s="52" customFormat="1" x14ac:dyDescent="0.2"/>
    <row r="5942" s="52" customFormat="1" x14ac:dyDescent="0.2"/>
    <row r="5943" s="52" customFormat="1" x14ac:dyDescent="0.2"/>
    <row r="5944" s="52" customFormat="1" x14ac:dyDescent="0.2"/>
    <row r="5945" s="52" customFormat="1" x14ac:dyDescent="0.2"/>
    <row r="5946" s="52" customFormat="1" x14ac:dyDescent="0.2"/>
    <row r="5947" s="52" customFormat="1" x14ac:dyDescent="0.2"/>
    <row r="5948" s="52" customFormat="1" x14ac:dyDescent="0.2"/>
    <row r="5949" s="52" customFormat="1" x14ac:dyDescent="0.2"/>
    <row r="5950" s="52" customFormat="1" x14ac:dyDescent="0.2"/>
    <row r="5951" s="52" customFormat="1" x14ac:dyDescent="0.2"/>
    <row r="5952" s="52" customFormat="1" x14ac:dyDescent="0.2"/>
    <row r="5953" s="52" customFormat="1" x14ac:dyDescent="0.2"/>
    <row r="5954" s="52" customFormat="1" x14ac:dyDescent="0.2"/>
    <row r="5955" s="52" customFormat="1" x14ac:dyDescent="0.2"/>
    <row r="5956" s="52" customFormat="1" x14ac:dyDescent="0.2"/>
    <row r="5957" s="52" customFormat="1" x14ac:dyDescent="0.2"/>
    <row r="5958" s="52" customFormat="1" x14ac:dyDescent="0.2"/>
    <row r="5959" s="52" customFormat="1" x14ac:dyDescent="0.2"/>
    <row r="5960" s="52" customFormat="1" x14ac:dyDescent="0.2"/>
    <row r="5961" s="52" customFormat="1" x14ac:dyDescent="0.2"/>
    <row r="5962" s="52" customFormat="1" x14ac:dyDescent="0.2"/>
    <row r="5963" s="52" customFormat="1" x14ac:dyDescent="0.2"/>
    <row r="5964" s="52" customFormat="1" x14ac:dyDescent="0.2"/>
    <row r="5965" s="52" customFormat="1" x14ac:dyDescent="0.2"/>
    <row r="5966" s="52" customFormat="1" x14ac:dyDescent="0.2"/>
    <row r="5967" s="52" customFormat="1" x14ac:dyDescent="0.2"/>
    <row r="5968" s="52" customFormat="1" x14ac:dyDescent="0.2"/>
    <row r="5969" s="52" customFormat="1" x14ac:dyDescent="0.2"/>
    <row r="5970" s="52" customFormat="1" x14ac:dyDescent="0.2"/>
    <row r="5971" s="52" customFormat="1" x14ac:dyDescent="0.2"/>
    <row r="5972" s="52" customFormat="1" x14ac:dyDescent="0.2"/>
    <row r="5973" s="52" customFormat="1" x14ac:dyDescent="0.2"/>
    <row r="5974" s="52" customFormat="1" x14ac:dyDescent="0.2"/>
    <row r="5975" s="52" customFormat="1" x14ac:dyDescent="0.2"/>
    <row r="5976" s="52" customFormat="1" x14ac:dyDescent="0.2"/>
    <row r="5977" s="52" customFormat="1" x14ac:dyDescent="0.2"/>
    <row r="5978" s="52" customFormat="1" x14ac:dyDescent="0.2"/>
    <row r="5979" s="52" customFormat="1" x14ac:dyDescent="0.2"/>
    <row r="5980" s="52" customFormat="1" x14ac:dyDescent="0.2"/>
    <row r="5981" s="52" customFormat="1" x14ac:dyDescent="0.2"/>
    <row r="5982" s="52" customFormat="1" x14ac:dyDescent="0.2"/>
    <row r="5983" s="52" customFormat="1" x14ac:dyDescent="0.2"/>
    <row r="5984" s="52" customFormat="1" x14ac:dyDescent="0.2"/>
    <row r="5985" s="52" customFormat="1" x14ac:dyDescent="0.2"/>
    <row r="5986" s="52" customFormat="1" x14ac:dyDescent="0.2"/>
    <row r="5987" s="52" customFormat="1" x14ac:dyDescent="0.2"/>
    <row r="5988" s="52" customFormat="1" x14ac:dyDescent="0.2"/>
    <row r="5989" s="52" customFormat="1" x14ac:dyDescent="0.2"/>
    <row r="5990" s="52" customFormat="1" x14ac:dyDescent="0.2"/>
    <row r="5991" s="52" customFormat="1" x14ac:dyDescent="0.2"/>
    <row r="5992" s="52" customFormat="1" x14ac:dyDescent="0.2"/>
    <row r="5993" s="52" customFormat="1" x14ac:dyDescent="0.2"/>
    <row r="5994" s="52" customFormat="1" x14ac:dyDescent="0.2"/>
    <row r="5995" s="52" customFormat="1" x14ac:dyDescent="0.2"/>
    <row r="5996" s="52" customFormat="1" x14ac:dyDescent="0.2"/>
    <row r="5997" s="52" customFormat="1" x14ac:dyDescent="0.2"/>
    <row r="5998" s="52" customFormat="1" x14ac:dyDescent="0.2"/>
    <row r="5999" s="52" customFormat="1" x14ac:dyDescent="0.2"/>
    <row r="6000" s="52" customFormat="1" x14ac:dyDescent="0.2"/>
    <row r="6001" s="52" customFormat="1" x14ac:dyDescent="0.2"/>
    <row r="6002" s="52" customFormat="1" x14ac:dyDescent="0.2"/>
    <row r="6003" s="52" customFormat="1" x14ac:dyDescent="0.2"/>
    <row r="6004" s="52" customFormat="1" x14ac:dyDescent="0.2"/>
    <row r="6005" s="52" customFormat="1" x14ac:dyDescent="0.2"/>
    <row r="6006" s="52" customFormat="1" x14ac:dyDescent="0.2"/>
    <row r="6007" s="52" customFormat="1" x14ac:dyDescent="0.2"/>
    <row r="6008" s="52" customFormat="1" x14ac:dyDescent="0.2"/>
    <row r="6009" s="52" customFormat="1" x14ac:dyDescent="0.2"/>
    <row r="6010" s="52" customFormat="1" x14ac:dyDescent="0.2"/>
    <row r="6011" s="52" customFormat="1" x14ac:dyDescent="0.2"/>
    <row r="6012" s="52" customFormat="1" x14ac:dyDescent="0.2"/>
    <row r="6013" s="52" customFormat="1" x14ac:dyDescent="0.2"/>
    <row r="6014" s="52" customFormat="1" x14ac:dyDescent="0.2"/>
    <row r="6015" s="52" customFormat="1" x14ac:dyDescent="0.2"/>
    <row r="6016" s="52" customFormat="1" x14ac:dyDescent="0.2"/>
    <row r="6017" s="52" customFormat="1" x14ac:dyDescent="0.2"/>
    <row r="6018" s="52" customFormat="1" x14ac:dyDescent="0.2"/>
    <row r="6019" s="52" customFormat="1" x14ac:dyDescent="0.2"/>
    <row r="6020" s="52" customFormat="1" x14ac:dyDescent="0.2"/>
    <row r="6021" s="52" customFormat="1" x14ac:dyDescent="0.2"/>
    <row r="6022" s="52" customFormat="1" x14ac:dyDescent="0.2"/>
    <row r="6023" s="52" customFormat="1" x14ac:dyDescent="0.2"/>
    <row r="6024" s="52" customFormat="1" x14ac:dyDescent="0.2"/>
    <row r="6025" s="52" customFormat="1" x14ac:dyDescent="0.2"/>
    <row r="6026" s="52" customFormat="1" x14ac:dyDescent="0.2"/>
    <row r="6027" s="52" customFormat="1" x14ac:dyDescent="0.2"/>
    <row r="6028" s="52" customFormat="1" x14ac:dyDescent="0.2"/>
    <row r="6029" s="52" customFormat="1" x14ac:dyDescent="0.2"/>
    <row r="6030" s="52" customFormat="1" x14ac:dyDescent="0.2"/>
    <row r="6031" s="52" customFormat="1" x14ac:dyDescent="0.2"/>
    <row r="6032" s="52" customFormat="1" x14ac:dyDescent="0.2"/>
    <row r="6033" s="52" customFormat="1" x14ac:dyDescent="0.2"/>
    <row r="6034" s="52" customFormat="1" x14ac:dyDescent="0.2"/>
    <row r="6035" s="52" customFormat="1" x14ac:dyDescent="0.2"/>
    <row r="6036" s="52" customFormat="1" x14ac:dyDescent="0.2"/>
    <row r="6037" s="52" customFormat="1" x14ac:dyDescent="0.2"/>
    <row r="6038" s="52" customFormat="1" x14ac:dyDescent="0.2"/>
    <row r="6039" s="52" customFormat="1" x14ac:dyDescent="0.2"/>
    <row r="6040" s="52" customFormat="1" x14ac:dyDescent="0.2"/>
    <row r="6041" s="52" customFormat="1" x14ac:dyDescent="0.2"/>
    <row r="6042" s="52" customFormat="1" x14ac:dyDescent="0.2"/>
    <row r="6043" s="52" customFormat="1" x14ac:dyDescent="0.2"/>
    <row r="6044" s="52" customFormat="1" x14ac:dyDescent="0.2"/>
    <row r="6045" s="52" customFormat="1" x14ac:dyDescent="0.2"/>
    <row r="6046" s="52" customFormat="1" x14ac:dyDescent="0.2"/>
    <row r="6047" s="52" customFormat="1" x14ac:dyDescent="0.2"/>
    <row r="6048" s="52" customFormat="1" x14ac:dyDescent="0.2"/>
    <row r="6049" s="52" customFormat="1" x14ac:dyDescent="0.2"/>
    <row r="6050" s="52" customFormat="1" x14ac:dyDescent="0.2"/>
    <row r="6051" s="52" customFormat="1" x14ac:dyDescent="0.2"/>
    <row r="6052" s="52" customFormat="1" x14ac:dyDescent="0.2"/>
    <row r="6053" s="52" customFormat="1" x14ac:dyDescent="0.2"/>
    <row r="6054" s="52" customFormat="1" x14ac:dyDescent="0.2"/>
    <row r="6055" s="52" customFormat="1" x14ac:dyDescent="0.2"/>
    <row r="6056" s="52" customFormat="1" x14ac:dyDescent="0.2"/>
    <row r="6057" s="52" customFormat="1" x14ac:dyDescent="0.2"/>
    <row r="6058" s="52" customFormat="1" x14ac:dyDescent="0.2"/>
    <row r="6059" s="52" customFormat="1" x14ac:dyDescent="0.2"/>
    <row r="6060" s="52" customFormat="1" x14ac:dyDescent="0.2"/>
    <row r="6061" s="52" customFormat="1" x14ac:dyDescent="0.2"/>
    <row r="6062" s="52" customFormat="1" x14ac:dyDescent="0.2"/>
    <row r="6063" s="52" customFormat="1" x14ac:dyDescent="0.2"/>
    <row r="6064" s="52" customFormat="1" x14ac:dyDescent="0.2"/>
    <row r="6065" s="52" customFormat="1" x14ac:dyDescent="0.2"/>
    <row r="6066" s="52" customFormat="1" x14ac:dyDescent="0.2"/>
    <row r="6067" s="52" customFormat="1" x14ac:dyDescent="0.2"/>
    <row r="6068" s="52" customFormat="1" x14ac:dyDescent="0.2"/>
    <row r="6069" s="52" customFormat="1" x14ac:dyDescent="0.2"/>
    <row r="6070" s="52" customFormat="1" x14ac:dyDescent="0.2"/>
    <row r="6071" s="52" customFormat="1" x14ac:dyDescent="0.2"/>
    <row r="6072" s="52" customFormat="1" x14ac:dyDescent="0.2"/>
    <row r="6073" s="52" customFormat="1" x14ac:dyDescent="0.2"/>
    <row r="6074" s="52" customFormat="1" x14ac:dyDescent="0.2"/>
    <row r="6075" s="52" customFormat="1" x14ac:dyDescent="0.2"/>
    <row r="6076" s="52" customFormat="1" x14ac:dyDescent="0.2"/>
    <row r="6077" s="52" customFormat="1" x14ac:dyDescent="0.2"/>
    <row r="6078" s="52" customFormat="1" x14ac:dyDescent="0.2"/>
    <row r="6079" s="52" customFormat="1" x14ac:dyDescent="0.2"/>
    <row r="6080" s="52" customFormat="1" x14ac:dyDescent="0.2"/>
    <row r="6081" s="52" customFormat="1" x14ac:dyDescent="0.2"/>
    <row r="6082" s="52" customFormat="1" x14ac:dyDescent="0.2"/>
    <row r="6083" s="52" customFormat="1" x14ac:dyDescent="0.2"/>
    <row r="6084" s="52" customFormat="1" x14ac:dyDescent="0.2"/>
    <row r="6085" s="52" customFormat="1" x14ac:dyDescent="0.2"/>
    <row r="6086" s="52" customFormat="1" x14ac:dyDescent="0.2"/>
    <row r="6087" s="52" customFormat="1" x14ac:dyDescent="0.2"/>
    <row r="6088" s="52" customFormat="1" x14ac:dyDescent="0.2"/>
    <row r="6089" s="52" customFormat="1" x14ac:dyDescent="0.2"/>
    <row r="6090" s="52" customFormat="1" x14ac:dyDescent="0.2"/>
    <row r="6091" s="52" customFormat="1" x14ac:dyDescent="0.2"/>
    <row r="6092" s="52" customFormat="1" x14ac:dyDescent="0.2"/>
    <row r="6093" s="52" customFormat="1" x14ac:dyDescent="0.2"/>
    <row r="6094" s="52" customFormat="1" x14ac:dyDescent="0.2"/>
    <row r="6095" s="52" customFormat="1" x14ac:dyDescent="0.2"/>
    <row r="6096" s="52" customFormat="1" x14ac:dyDescent="0.2"/>
    <row r="6097" s="52" customFormat="1" x14ac:dyDescent="0.2"/>
    <row r="6098" s="52" customFormat="1" x14ac:dyDescent="0.2"/>
    <row r="6099" s="52" customFormat="1" x14ac:dyDescent="0.2"/>
    <row r="6100" s="52" customFormat="1" x14ac:dyDescent="0.2"/>
    <row r="6101" s="52" customFormat="1" x14ac:dyDescent="0.2"/>
    <row r="6102" s="52" customFormat="1" x14ac:dyDescent="0.2"/>
    <row r="6103" s="52" customFormat="1" x14ac:dyDescent="0.2"/>
    <row r="6104" s="52" customFormat="1" x14ac:dyDescent="0.2"/>
    <row r="6105" s="52" customFormat="1" x14ac:dyDescent="0.2"/>
    <row r="6106" s="52" customFormat="1" x14ac:dyDescent="0.2"/>
    <row r="6107" s="52" customFormat="1" x14ac:dyDescent="0.2"/>
    <row r="6108" s="52" customFormat="1" x14ac:dyDescent="0.2"/>
    <row r="6109" s="52" customFormat="1" x14ac:dyDescent="0.2"/>
    <row r="6110" s="52" customFormat="1" x14ac:dyDescent="0.2"/>
    <row r="6111" s="52" customFormat="1" x14ac:dyDescent="0.2"/>
    <row r="6112" s="52" customFormat="1" x14ac:dyDescent="0.2"/>
    <row r="6113" s="52" customFormat="1" x14ac:dyDescent="0.2"/>
    <row r="6114" s="52" customFormat="1" x14ac:dyDescent="0.2"/>
    <row r="6115" s="52" customFormat="1" x14ac:dyDescent="0.2"/>
    <row r="6116" s="52" customFormat="1" x14ac:dyDescent="0.2"/>
    <row r="6117" s="52" customFormat="1" x14ac:dyDescent="0.2"/>
    <row r="6118" s="52" customFormat="1" x14ac:dyDescent="0.2"/>
    <row r="6119" s="52" customFormat="1" x14ac:dyDescent="0.2"/>
    <row r="6120" s="52" customFormat="1" x14ac:dyDescent="0.2"/>
    <row r="6121" s="52" customFormat="1" x14ac:dyDescent="0.2"/>
    <row r="6122" s="52" customFormat="1" x14ac:dyDescent="0.2"/>
    <row r="6123" s="52" customFormat="1" x14ac:dyDescent="0.2"/>
    <row r="6124" s="52" customFormat="1" x14ac:dyDescent="0.2"/>
    <row r="6125" s="52" customFormat="1" x14ac:dyDescent="0.2"/>
    <row r="6126" s="52" customFormat="1" x14ac:dyDescent="0.2"/>
    <row r="6127" s="52" customFormat="1" x14ac:dyDescent="0.2"/>
    <row r="6128" s="52" customFormat="1" x14ac:dyDescent="0.2"/>
    <row r="6129" s="52" customFormat="1" x14ac:dyDescent="0.2"/>
    <row r="6130" s="52" customFormat="1" x14ac:dyDescent="0.2"/>
    <row r="6131" s="52" customFormat="1" x14ac:dyDescent="0.2"/>
    <row r="6132" s="52" customFormat="1" x14ac:dyDescent="0.2"/>
    <row r="6133" s="52" customFormat="1" x14ac:dyDescent="0.2"/>
    <row r="6134" s="52" customFormat="1" x14ac:dyDescent="0.2"/>
    <row r="6135" s="52" customFormat="1" x14ac:dyDescent="0.2"/>
    <row r="6136" s="52" customFormat="1" x14ac:dyDescent="0.2"/>
    <row r="6137" s="52" customFormat="1" x14ac:dyDescent="0.2"/>
    <row r="6138" s="52" customFormat="1" x14ac:dyDescent="0.2"/>
    <row r="6139" s="52" customFormat="1" x14ac:dyDescent="0.2"/>
    <row r="6140" s="52" customFormat="1" x14ac:dyDescent="0.2"/>
    <row r="6141" s="52" customFormat="1" x14ac:dyDescent="0.2"/>
    <row r="6142" s="52" customFormat="1" x14ac:dyDescent="0.2"/>
    <row r="6143" s="52" customFormat="1" x14ac:dyDescent="0.2"/>
    <row r="6144" s="52" customFormat="1" x14ac:dyDescent="0.2"/>
    <row r="6145" s="52" customFormat="1" x14ac:dyDescent="0.2"/>
    <row r="6146" s="52" customFormat="1" x14ac:dyDescent="0.2"/>
    <row r="6147" s="52" customFormat="1" x14ac:dyDescent="0.2"/>
    <row r="6148" s="52" customFormat="1" x14ac:dyDescent="0.2"/>
    <row r="6149" s="52" customFormat="1" x14ac:dyDescent="0.2"/>
    <row r="6150" s="52" customFormat="1" x14ac:dyDescent="0.2"/>
    <row r="6151" s="52" customFormat="1" x14ac:dyDescent="0.2"/>
    <row r="6152" s="52" customFormat="1" x14ac:dyDescent="0.2"/>
    <row r="6153" s="52" customFormat="1" x14ac:dyDescent="0.2"/>
    <row r="6154" s="52" customFormat="1" x14ac:dyDescent="0.2"/>
    <row r="6155" s="52" customFormat="1" x14ac:dyDescent="0.2"/>
    <row r="6156" s="52" customFormat="1" x14ac:dyDescent="0.2"/>
    <row r="6157" s="52" customFormat="1" x14ac:dyDescent="0.2"/>
    <row r="6158" s="52" customFormat="1" x14ac:dyDescent="0.2"/>
    <row r="6159" s="52" customFormat="1" x14ac:dyDescent="0.2"/>
    <row r="6160" s="52" customFormat="1" x14ac:dyDescent="0.2"/>
    <row r="6161" s="52" customFormat="1" x14ac:dyDescent="0.2"/>
    <row r="6162" s="52" customFormat="1" x14ac:dyDescent="0.2"/>
    <row r="6163" s="52" customFormat="1" x14ac:dyDescent="0.2"/>
    <row r="6164" s="52" customFormat="1" x14ac:dyDescent="0.2"/>
    <row r="6165" s="52" customFormat="1" x14ac:dyDescent="0.2"/>
    <row r="6166" s="52" customFormat="1" x14ac:dyDescent="0.2"/>
    <row r="6167" s="52" customFormat="1" x14ac:dyDescent="0.2"/>
    <row r="6168" s="52" customFormat="1" x14ac:dyDescent="0.2"/>
    <row r="6169" s="52" customFormat="1" x14ac:dyDescent="0.2"/>
    <row r="6170" s="52" customFormat="1" x14ac:dyDescent="0.2"/>
    <row r="6171" s="52" customFormat="1" x14ac:dyDescent="0.2"/>
    <row r="6172" s="52" customFormat="1" x14ac:dyDescent="0.2"/>
    <row r="6173" s="52" customFormat="1" x14ac:dyDescent="0.2"/>
    <row r="6174" s="52" customFormat="1" x14ac:dyDescent="0.2"/>
    <row r="6175" s="52" customFormat="1" x14ac:dyDescent="0.2"/>
    <row r="6176" s="52" customFormat="1" x14ac:dyDescent="0.2"/>
    <row r="6177" s="52" customFormat="1" x14ac:dyDescent="0.2"/>
    <row r="6178" s="52" customFormat="1" x14ac:dyDescent="0.2"/>
    <row r="6179" s="52" customFormat="1" x14ac:dyDescent="0.2"/>
    <row r="6180" s="52" customFormat="1" x14ac:dyDescent="0.2"/>
    <row r="6181" s="52" customFormat="1" x14ac:dyDescent="0.2"/>
    <row r="6182" s="52" customFormat="1" x14ac:dyDescent="0.2"/>
    <row r="6183" s="52" customFormat="1" x14ac:dyDescent="0.2"/>
    <row r="6184" s="52" customFormat="1" x14ac:dyDescent="0.2"/>
    <row r="6185" s="52" customFormat="1" x14ac:dyDescent="0.2"/>
    <row r="6186" s="52" customFormat="1" x14ac:dyDescent="0.2"/>
    <row r="6187" s="52" customFormat="1" x14ac:dyDescent="0.2"/>
    <row r="6188" s="52" customFormat="1" x14ac:dyDescent="0.2"/>
    <row r="6189" s="52" customFormat="1" x14ac:dyDescent="0.2"/>
    <row r="6190" s="52" customFormat="1" x14ac:dyDescent="0.2"/>
    <row r="6191" s="52" customFormat="1" x14ac:dyDescent="0.2"/>
    <row r="6192" s="52" customFormat="1" x14ac:dyDescent="0.2"/>
    <row r="6193" s="52" customFormat="1" x14ac:dyDescent="0.2"/>
    <row r="6194" s="52" customFormat="1" x14ac:dyDescent="0.2"/>
    <row r="6195" s="52" customFormat="1" x14ac:dyDescent="0.2"/>
    <row r="6196" s="52" customFormat="1" x14ac:dyDescent="0.2"/>
    <row r="6197" s="52" customFormat="1" x14ac:dyDescent="0.2"/>
    <row r="6198" s="52" customFormat="1" x14ac:dyDescent="0.2"/>
    <row r="6199" s="52" customFormat="1" x14ac:dyDescent="0.2"/>
    <row r="6200" s="52" customFormat="1" x14ac:dyDescent="0.2"/>
    <row r="6201" s="52" customFormat="1" x14ac:dyDescent="0.2"/>
    <row r="6202" s="52" customFormat="1" x14ac:dyDescent="0.2"/>
    <row r="6203" s="52" customFormat="1" x14ac:dyDescent="0.2"/>
    <row r="6204" s="52" customFormat="1" x14ac:dyDescent="0.2"/>
    <row r="6205" s="52" customFormat="1" x14ac:dyDescent="0.2"/>
    <row r="6206" s="52" customFormat="1" x14ac:dyDescent="0.2"/>
    <row r="6207" s="52" customFormat="1" x14ac:dyDescent="0.2"/>
    <row r="6208" s="52" customFormat="1" x14ac:dyDescent="0.2"/>
    <row r="6209" s="52" customFormat="1" x14ac:dyDescent="0.2"/>
    <row r="6210" s="52" customFormat="1" x14ac:dyDescent="0.2"/>
    <row r="6211" s="52" customFormat="1" x14ac:dyDescent="0.2"/>
    <row r="6212" s="52" customFormat="1" x14ac:dyDescent="0.2"/>
    <row r="6213" s="52" customFormat="1" x14ac:dyDescent="0.2"/>
    <row r="6214" s="52" customFormat="1" x14ac:dyDescent="0.2"/>
    <row r="6215" s="52" customFormat="1" x14ac:dyDescent="0.2"/>
    <row r="6216" s="52" customFormat="1" x14ac:dyDescent="0.2"/>
    <row r="6217" s="52" customFormat="1" x14ac:dyDescent="0.2"/>
    <row r="6218" s="52" customFormat="1" x14ac:dyDescent="0.2"/>
    <row r="6219" s="52" customFormat="1" x14ac:dyDescent="0.2"/>
    <row r="6220" s="52" customFormat="1" x14ac:dyDescent="0.2"/>
    <row r="6221" s="52" customFormat="1" x14ac:dyDescent="0.2"/>
    <row r="6222" s="52" customFormat="1" x14ac:dyDescent="0.2"/>
    <row r="6223" s="52" customFormat="1" x14ac:dyDescent="0.2"/>
    <row r="6224" s="52" customFormat="1" x14ac:dyDescent="0.2"/>
    <row r="6225" s="52" customFormat="1" x14ac:dyDescent="0.2"/>
    <row r="6226" s="52" customFormat="1" x14ac:dyDescent="0.2"/>
    <row r="6227" s="52" customFormat="1" x14ac:dyDescent="0.2"/>
    <row r="6228" s="52" customFormat="1" x14ac:dyDescent="0.2"/>
    <row r="6229" s="52" customFormat="1" x14ac:dyDescent="0.2"/>
    <row r="6230" s="52" customFormat="1" x14ac:dyDescent="0.2"/>
    <row r="6231" s="52" customFormat="1" x14ac:dyDescent="0.2"/>
    <row r="6232" s="52" customFormat="1" x14ac:dyDescent="0.2"/>
    <row r="6233" s="52" customFormat="1" x14ac:dyDescent="0.2"/>
    <row r="6234" s="52" customFormat="1" x14ac:dyDescent="0.2"/>
    <row r="6235" s="52" customFormat="1" x14ac:dyDescent="0.2"/>
    <row r="6236" s="52" customFormat="1" x14ac:dyDescent="0.2"/>
    <row r="6237" s="52" customFormat="1" x14ac:dyDescent="0.2"/>
    <row r="6238" s="52" customFormat="1" x14ac:dyDescent="0.2"/>
    <row r="6239" s="52" customFormat="1" x14ac:dyDescent="0.2"/>
    <row r="6240" s="52" customFormat="1" x14ac:dyDescent="0.2"/>
    <row r="6241" s="52" customFormat="1" x14ac:dyDescent="0.2"/>
    <row r="6242" s="52" customFormat="1" x14ac:dyDescent="0.2"/>
    <row r="6243" s="52" customFormat="1" x14ac:dyDescent="0.2"/>
    <row r="6244" s="52" customFormat="1" x14ac:dyDescent="0.2"/>
    <row r="6245" s="52" customFormat="1" x14ac:dyDescent="0.2"/>
    <row r="6246" s="52" customFormat="1" x14ac:dyDescent="0.2"/>
    <row r="6247" s="52" customFormat="1" x14ac:dyDescent="0.2"/>
    <row r="6248" s="52" customFormat="1" x14ac:dyDescent="0.2"/>
    <row r="6249" s="52" customFormat="1" x14ac:dyDescent="0.2"/>
    <row r="6250" s="52" customFormat="1" x14ac:dyDescent="0.2"/>
    <row r="6251" s="52" customFormat="1" x14ac:dyDescent="0.2"/>
    <row r="6252" s="52" customFormat="1" x14ac:dyDescent="0.2"/>
    <row r="6253" s="52" customFormat="1" x14ac:dyDescent="0.2"/>
    <row r="6254" s="52" customFormat="1" x14ac:dyDescent="0.2"/>
    <row r="6255" s="52" customFormat="1" x14ac:dyDescent="0.2"/>
    <row r="6256" s="52" customFormat="1" x14ac:dyDescent="0.2"/>
    <row r="6257" s="52" customFormat="1" x14ac:dyDescent="0.2"/>
    <row r="6258" s="52" customFormat="1" x14ac:dyDescent="0.2"/>
    <row r="6259" s="52" customFormat="1" x14ac:dyDescent="0.2"/>
    <row r="6260" s="52" customFormat="1" x14ac:dyDescent="0.2"/>
    <row r="6261" s="52" customFormat="1" x14ac:dyDescent="0.2"/>
    <row r="6262" s="52" customFormat="1" x14ac:dyDescent="0.2"/>
    <row r="6263" s="52" customFormat="1" x14ac:dyDescent="0.2"/>
    <row r="6264" s="52" customFormat="1" x14ac:dyDescent="0.2"/>
    <row r="6265" s="52" customFormat="1" x14ac:dyDescent="0.2"/>
    <row r="6266" s="52" customFormat="1" x14ac:dyDescent="0.2"/>
    <row r="6267" s="52" customFormat="1" x14ac:dyDescent="0.2"/>
    <row r="6268" s="52" customFormat="1" x14ac:dyDescent="0.2"/>
    <row r="6269" s="52" customFormat="1" x14ac:dyDescent="0.2"/>
    <row r="6270" s="52" customFormat="1" x14ac:dyDescent="0.2"/>
    <row r="6271" s="52" customFormat="1" x14ac:dyDescent="0.2"/>
    <row r="6272" s="52" customFormat="1" x14ac:dyDescent="0.2"/>
    <row r="6273" s="52" customFormat="1" x14ac:dyDescent="0.2"/>
    <row r="6274" s="52" customFormat="1" x14ac:dyDescent="0.2"/>
    <row r="6275" s="52" customFormat="1" x14ac:dyDescent="0.2"/>
    <row r="6276" s="52" customFormat="1" x14ac:dyDescent="0.2"/>
    <row r="6277" s="52" customFormat="1" x14ac:dyDescent="0.2"/>
    <row r="6278" s="52" customFormat="1" x14ac:dyDescent="0.2"/>
    <row r="6279" s="52" customFormat="1" x14ac:dyDescent="0.2"/>
    <row r="6280" s="52" customFormat="1" x14ac:dyDescent="0.2"/>
    <row r="6281" s="52" customFormat="1" x14ac:dyDescent="0.2"/>
    <row r="6282" s="52" customFormat="1" x14ac:dyDescent="0.2"/>
    <row r="6283" s="52" customFormat="1" x14ac:dyDescent="0.2"/>
    <row r="6284" s="52" customFormat="1" x14ac:dyDescent="0.2"/>
    <row r="6285" s="52" customFormat="1" x14ac:dyDescent="0.2"/>
    <row r="6286" s="52" customFormat="1" x14ac:dyDescent="0.2"/>
    <row r="6287" s="52" customFormat="1" x14ac:dyDescent="0.2"/>
    <row r="6288" s="52" customFormat="1" x14ac:dyDescent="0.2"/>
    <row r="6289" s="52" customFormat="1" x14ac:dyDescent="0.2"/>
    <row r="6290" s="52" customFormat="1" x14ac:dyDescent="0.2"/>
    <row r="6291" s="52" customFormat="1" x14ac:dyDescent="0.2"/>
    <row r="6292" s="52" customFormat="1" x14ac:dyDescent="0.2"/>
    <row r="6293" s="52" customFormat="1" x14ac:dyDescent="0.2"/>
    <row r="6294" s="52" customFormat="1" x14ac:dyDescent="0.2"/>
    <row r="6295" s="52" customFormat="1" x14ac:dyDescent="0.2"/>
    <row r="6296" s="52" customFormat="1" x14ac:dyDescent="0.2"/>
    <row r="6297" s="52" customFormat="1" x14ac:dyDescent="0.2"/>
    <row r="6298" s="52" customFormat="1" x14ac:dyDescent="0.2"/>
    <row r="6299" s="52" customFormat="1" x14ac:dyDescent="0.2"/>
    <row r="6300" s="52" customFormat="1" x14ac:dyDescent="0.2"/>
    <row r="6301" s="52" customFormat="1" x14ac:dyDescent="0.2"/>
    <row r="6302" s="52" customFormat="1" x14ac:dyDescent="0.2"/>
    <row r="6303" s="52" customFormat="1" x14ac:dyDescent="0.2"/>
    <row r="6304" s="52" customFormat="1" x14ac:dyDescent="0.2"/>
    <row r="6305" s="52" customFormat="1" x14ac:dyDescent="0.2"/>
    <row r="6306" s="52" customFormat="1" x14ac:dyDescent="0.2"/>
    <row r="6307" s="52" customFormat="1" x14ac:dyDescent="0.2"/>
    <row r="6308" s="52" customFormat="1" x14ac:dyDescent="0.2"/>
    <row r="6309" s="52" customFormat="1" x14ac:dyDescent="0.2"/>
    <row r="6310" s="52" customFormat="1" x14ac:dyDescent="0.2"/>
    <row r="6311" s="52" customFormat="1" x14ac:dyDescent="0.2"/>
    <row r="6312" s="52" customFormat="1" x14ac:dyDescent="0.2"/>
    <row r="6313" s="52" customFormat="1" x14ac:dyDescent="0.2"/>
    <row r="6314" s="52" customFormat="1" x14ac:dyDescent="0.2"/>
    <row r="6315" s="52" customFormat="1" x14ac:dyDescent="0.2"/>
    <row r="6316" s="52" customFormat="1" x14ac:dyDescent="0.2"/>
    <row r="6317" s="52" customFormat="1" x14ac:dyDescent="0.2"/>
    <row r="6318" s="52" customFormat="1" x14ac:dyDescent="0.2"/>
    <row r="6319" s="52" customFormat="1" x14ac:dyDescent="0.2"/>
    <row r="6320" s="52" customFormat="1" x14ac:dyDescent="0.2"/>
    <row r="6321" s="52" customFormat="1" x14ac:dyDescent="0.2"/>
    <row r="6322" s="52" customFormat="1" x14ac:dyDescent="0.2"/>
    <row r="6323" s="52" customFormat="1" x14ac:dyDescent="0.2"/>
    <row r="6324" s="52" customFormat="1" x14ac:dyDescent="0.2"/>
    <row r="6325" s="52" customFormat="1" x14ac:dyDescent="0.2"/>
    <row r="6326" s="52" customFormat="1" x14ac:dyDescent="0.2"/>
    <row r="6327" s="52" customFormat="1" x14ac:dyDescent="0.2"/>
    <row r="6328" s="52" customFormat="1" x14ac:dyDescent="0.2"/>
    <row r="6329" s="52" customFormat="1" x14ac:dyDescent="0.2"/>
    <row r="6330" s="52" customFormat="1" x14ac:dyDescent="0.2"/>
    <row r="6331" s="52" customFormat="1" x14ac:dyDescent="0.2"/>
    <row r="6332" s="52" customFormat="1" x14ac:dyDescent="0.2"/>
    <row r="6333" s="52" customFormat="1" x14ac:dyDescent="0.2"/>
    <row r="6334" s="52" customFormat="1" x14ac:dyDescent="0.2"/>
    <row r="6335" s="52" customFormat="1" x14ac:dyDescent="0.2"/>
    <row r="6336" s="52" customFormat="1" x14ac:dyDescent="0.2"/>
    <row r="6337" s="52" customFormat="1" x14ac:dyDescent="0.2"/>
    <row r="6338" s="52" customFormat="1" x14ac:dyDescent="0.2"/>
    <row r="6339" s="52" customFormat="1" x14ac:dyDescent="0.2"/>
    <row r="6340" s="52" customFormat="1" x14ac:dyDescent="0.2"/>
    <row r="6341" s="52" customFormat="1" x14ac:dyDescent="0.2"/>
    <row r="6342" s="52" customFormat="1" x14ac:dyDescent="0.2"/>
    <row r="6343" s="52" customFormat="1" x14ac:dyDescent="0.2"/>
    <row r="6344" s="52" customFormat="1" x14ac:dyDescent="0.2"/>
    <row r="6345" s="52" customFormat="1" x14ac:dyDescent="0.2"/>
    <row r="6346" s="52" customFormat="1" x14ac:dyDescent="0.2"/>
    <row r="6347" s="52" customFormat="1" x14ac:dyDescent="0.2"/>
    <row r="6348" s="52" customFormat="1" x14ac:dyDescent="0.2"/>
    <row r="6349" s="52" customFormat="1" x14ac:dyDescent="0.2"/>
    <row r="6350" s="52" customFormat="1" x14ac:dyDescent="0.2"/>
    <row r="6351" s="52" customFormat="1" x14ac:dyDescent="0.2"/>
    <row r="6352" s="52" customFormat="1" x14ac:dyDescent="0.2"/>
    <row r="6353" s="52" customFormat="1" x14ac:dyDescent="0.2"/>
    <row r="6354" s="52" customFormat="1" x14ac:dyDescent="0.2"/>
    <row r="6355" s="52" customFormat="1" x14ac:dyDescent="0.2"/>
    <row r="6356" s="52" customFormat="1" x14ac:dyDescent="0.2"/>
    <row r="6357" s="52" customFormat="1" x14ac:dyDescent="0.2"/>
    <row r="6358" s="52" customFormat="1" x14ac:dyDescent="0.2"/>
    <row r="6359" s="52" customFormat="1" x14ac:dyDescent="0.2"/>
    <row r="6360" s="52" customFormat="1" x14ac:dyDescent="0.2"/>
    <row r="6361" s="52" customFormat="1" x14ac:dyDescent="0.2"/>
    <row r="6362" s="52" customFormat="1" x14ac:dyDescent="0.2"/>
    <row r="6363" s="52" customFormat="1" x14ac:dyDescent="0.2"/>
    <row r="6364" s="52" customFormat="1" x14ac:dyDescent="0.2"/>
    <row r="6365" s="52" customFormat="1" x14ac:dyDescent="0.2"/>
    <row r="6366" s="52" customFormat="1" x14ac:dyDescent="0.2"/>
    <row r="6367" s="52" customFormat="1" x14ac:dyDescent="0.2"/>
    <row r="6368" s="52" customFormat="1" x14ac:dyDescent="0.2"/>
    <row r="6369" s="52" customFormat="1" x14ac:dyDescent="0.2"/>
    <row r="6370" s="52" customFormat="1" x14ac:dyDescent="0.2"/>
    <row r="6371" s="52" customFormat="1" x14ac:dyDescent="0.2"/>
    <row r="6372" s="52" customFormat="1" x14ac:dyDescent="0.2"/>
    <row r="6373" s="52" customFormat="1" x14ac:dyDescent="0.2"/>
    <row r="6374" s="52" customFormat="1" x14ac:dyDescent="0.2"/>
    <row r="6375" s="52" customFormat="1" x14ac:dyDescent="0.2"/>
    <row r="6376" s="52" customFormat="1" x14ac:dyDescent="0.2"/>
    <row r="6377" s="52" customFormat="1" x14ac:dyDescent="0.2"/>
    <row r="6378" s="52" customFormat="1" x14ac:dyDescent="0.2"/>
    <row r="6379" s="52" customFormat="1" x14ac:dyDescent="0.2"/>
    <row r="6380" s="52" customFormat="1" x14ac:dyDescent="0.2"/>
    <row r="6381" s="52" customFormat="1" x14ac:dyDescent="0.2"/>
    <row r="6382" s="52" customFormat="1" x14ac:dyDescent="0.2"/>
    <row r="6383" s="52" customFormat="1" x14ac:dyDescent="0.2"/>
    <row r="6384" s="52" customFormat="1" x14ac:dyDescent="0.2"/>
    <row r="6385" s="52" customFormat="1" x14ac:dyDescent="0.2"/>
    <row r="6386" s="52" customFormat="1" x14ac:dyDescent="0.2"/>
    <row r="6387" s="52" customFormat="1" x14ac:dyDescent="0.2"/>
    <row r="6388" s="52" customFormat="1" x14ac:dyDescent="0.2"/>
    <row r="6389" s="52" customFormat="1" x14ac:dyDescent="0.2"/>
    <row r="6390" s="52" customFormat="1" x14ac:dyDescent="0.2"/>
    <row r="6391" s="52" customFormat="1" x14ac:dyDescent="0.2"/>
    <row r="6392" s="52" customFormat="1" x14ac:dyDescent="0.2"/>
    <row r="6393" s="52" customFormat="1" x14ac:dyDescent="0.2"/>
    <row r="6394" s="52" customFormat="1" x14ac:dyDescent="0.2"/>
    <row r="6395" s="52" customFormat="1" x14ac:dyDescent="0.2"/>
    <row r="6396" s="52" customFormat="1" x14ac:dyDescent="0.2"/>
    <row r="6397" s="52" customFormat="1" x14ac:dyDescent="0.2"/>
    <row r="6398" s="52" customFormat="1" x14ac:dyDescent="0.2"/>
    <row r="6399" s="52" customFormat="1" x14ac:dyDescent="0.2"/>
    <row r="6400" s="52" customFormat="1" x14ac:dyDescent="0.2"/>
    <row r="6401" s="52" customFormat="1" x14ac:dyDescent="0.2"/>
    <row r="6402" s="52" customFormat="1" x14ac:dyDescent="0.2"/>
    <row r="6403" s="52" customFormat="1" x14ac:dyDescent="0.2"/>
    <row r="6404" s="52" customFormat="1" x14ac:dyDescent="0.2"/>
    <row r="6405" s="52" customFormat="1" x14ac:dyDescent="0.2"/>
    <row r="6406" s="52" customFormat="1" x14ac:dyDescent="0.2"/>
    <row r="6407" s="52" customFormat="1" x14ac:dyDescent="0.2"/>
    <row r="6408" s="52" customFormat="1" x14ac:dyDescent="0.2"/>
    <row r="6409" s="52" customFormat="1" x14ac:dyDescent="0.2"/>
    <row r="6410" s="52" customFormat="1" x14ac:dyDescent="0.2"/>
    <row r="6411" s="52" customFormat="1" x14ac:dyDescent="0.2"/>
    <row r="6412" s="52" customFormat="1" x14ac:dyDescent="0.2"/>
    <row r="6413" s="52" customFormat="1" x14ac:dyDescent="0.2"/>
    <row r="6414" s="52" customFormat="1" x14ac:dyDescent="0.2"/>
    <row r="6415" s="52" customFormat="1" x14ac:dyDescent="0.2"/>
    <row r="6416" s="52" customFormat="1" x14ac:dyDescent="0.2"/>
    <row r="6417" s="52" customFormat="1" x14ac:dyDescent="0.2"/>
    <row r="6418" s="52" customFormat="1" x14ac:dyDescent="0.2"/>
    <row r="6419" s="52" customFormat="1" x14ac:dyDescent="0.2"/>
    <row r="6420" s="52" customFormat="1" x14ac:dyDescent="0.2"/>
    <row r="6421" s="52" customFormat="1" x14ac:dyDescent="0.2"/>
    <row r="6422" s="52" customFormat="1" x14ac:dyDescent="0.2"/>
    <row r="6423" s="52" customFormat="1" x14ac:dyDescent="0.2"/>
    <row r="6424" s="52" customFormat="1" x14ac:dyDescent="0.2"/>
    <row r="6425" s="52" customFormat="1" x14ac:dyDescent="0.2"/>
    <row r="6426" s="52" customFormat="1" x14ac:dyDescent="0.2"/>
    <row r="6427" s="52" customFormat="1" x14ac:dyDescent="0.2"/>
    <row r="6428" s="52" customFormat="1" x14ac:dyDescent="0.2"/>
    <row r="6429" s="52" customFormat="1" x14ac:dyDescent="0.2"/>
    <row r="6430" s="52" customFormat="1" x14ac:dyDescent="0.2"/>
    <row r="6431" s="52" customFormat="1" x14ac:dyDescent="0.2"/>
    <row r="6432" s="52" customFormat="1" x14ac:dyDescent="0.2"/>
    <row r="6433" s="52" customFormat="1" x14ac:dyDescent="0.2"/>
    <row r="6434" s="52" customFormat="1" x14ac:dyDescent="0.2"/>
    <row r="6435" s="52" customFormat="1" x14ac:dyDescent="0.2"/>
    <row r="6436" s="52" customFormat="1" x14ac:dyDescent="0.2"/>
    <row r="6437" s="52" customFormat="1" x14ac:dyDescent="0.2"/>
    <row r="6438" s="52" customFormat="1" x14ac:dyDescent="0.2"/>
    <row r="6439" s="52" customFormat="1" x14ac:dyDescent="0.2"/>
    <row r="6440" s="52" customFormat="1" x14ac:dyDescent="0.2"/>
    <row r="6441" s="52" customFormat="1" x14ac:dyDescent="0.2"/>
    <row r="6442" s="52" customFormat="1" x14ac:dyDescent="0.2"/>
    <row r="6443" s="52" customFormat="1" x14ac:dyDescent="0.2"/>
    <row r="6444" s="52" customFormat="1" x14ac:dyDescent="0.2"/>
    <row r="6445" s="52" customFormat="1" x14ac:dyDescent="0.2"/>
    <row r="6446" s="52" customFormat="1" x14ac:dyDescent="0.2"/>
    <row r="6447" s="52" customFormat="1" x14ac:dyDescent="0.2"/>
    <row r="6448" s="52" customFormat="1" x14ac:dyDescent="0.2"/>
    <row r="6449" s="52" customFormat="1" x14ac:dyDescent="0.2"/>
    <row r="6450" s="52" customFormat="1" x14ac:dyDescent="0.2"/>
    <row r="6451" s="52" customFormat="1" x14ac:dyDescent="0.2"/>
    <row r="6452" s="52" customFormat="1" x14ac:dyDescent="0.2"/>
    <row r="6453" s="52" customFormat="1" x14ac:dyDescent="0.2"/>
    <row r="6454" s="52" customFormat="1" x14ac:dyDescent="0.2"/>
    <row r="6455" s="52" customFormat="1" x14ac:dyDescent="0.2"/>
    <row r="6456" s="52" customFormat="1" x14ac:dyDescent="0.2"/>
    <row r="6457" s="52" customFormat="1" x14ac:dyDescent="0.2"/>
    <row r="6458" s="52" customFormat="1" x14ac:dyDescent="0.2"/>
    <row r="6459" s="52" customFormat="1" x14ac:dyDescent="0.2"/>
    <row r="6460" s="52" customFormat="1" x14ac:dyDescent="0.2"/>
    <row r="6461" s="52" customFormat="1" x14ac:dyDescent="0.2"/>
    <row r="6462" s="52" customFormat="1" x14ac:dyDescent="0.2"/>
    <row r="6463" s="52" customFormat="1" x14ac:dyDescent="0.2"/>
    <row r="6464" s="52" customFormat="1" x14ac:dyDescent="0.2"/>
    <row r="6465" s="52" customFormat="1" x14ac:dyDescent="0.2"/>
    <row r="6466" s="52" customFormat="1" x14ac:dyDescent="0.2"/>
    <row r="6467" s="52" customFormat="1" x14ac:dyDescent="0.2"/>
    <row r="6468" s="52" customFormat="1" x14ac:dyDescent="0.2"/>
    <row r="6469" s="52" customFormat="1" x14ac:dyDescent="0.2"/>
    <row r="6470" s="52" customFormat="1" x14ac:dyDescent="0.2"/>
    <row r="6471" s="52" customFormat="1" x14ac:dyDescent="0.2"/>
    <row r="6472" s="52" customFormat="1" x14ac:dyDescent="0.2"/>
    <row r="6473" s="52" customFormat="1" x14ac:dyDescent="0.2"/>
    <row r="6474" s="52" customFormat="1" x14ac:dyDescent="0.2"/>
    <row r="6475" s="52" customFormat="1" x14ac:dyDescent="0.2"/>
    <row r="6476" s="52" customFormat="1" x14ac:dyDescent="0.2"/>
    <row r="6477" s="52" customFormat="1" x14ac:dyDescent="0.2"/>
    <row r="6478" s="52" customFormat="1" x14ac:dyDescent="0.2"/>
    <row r="6479" s="52" customFormat="1" x14ac:dyDescent="0.2"/>
    <row r="6480" s="52" customFormat="1" x14ac:dyDescent="0.2"/>
    <row r="6481" s="52" customFormat="1" x14ac:dyDescent="0.2"/>
    <row r="6482" s="52" customFormat="1" x14ac:dyDescent="0.2"/>
    <row r="6483" s="52" customFormat="1" x14ac:dyDescent="0.2"/>
    <row r="6484" s="52" customFormat="1" x14ac:dyDescent="0.2"/>
    <row r="6485" s="52" customFormat="1" x14ac:dyDescent="0.2"/>
    <row r="6486" s="52" customFormat="1" x14ac:dyDescent="0.2"/>
    <row r="6487" s="52" customFormat="1" x14ac:dyDescent="0.2"/>
    <row r="6488" s="52" customFormat="1" x14ac:dyDescent="0.2"/>
    <row r="6489" s="52" customFormat="1" x14ac:dyDescent="0.2"/>
    <row r="6490" s="52" customFormat="1" x14ac:dyDescent="0.2"/>
    <row r="6491" s="52" customFormat="1" x14ac:dyDescent="0.2"/>
    <row r="6492" s="52" customFormat="1" x14ac:dyDescent="0.2"/>
    <row r="6493" s="52" customFormat="1" x14ac:dyDescent="0.2"/>
    <row r="6494" s="52" customFormat="1" x14ac:dyDescent="0.2"/>
    <row r="6495" s="52" customFormat="1" x14ac:dyDescent="0.2"/>
    <row r="6496" s="52" customFormat="1" x14ac:dyDescent="0.2"/>
    <row r="6497" s="52" customFormat="1" x14ac:dyDescent="0.2"/>
    <row r="6498" s="52" customFormat="1" x14ac:dyDescent="0.2"/>
    <row r="6499" s="52" customFormat="1" x14ac:dyDescent="0.2"/>
    <row r="6500" s="52" customFormat="1" x14ac:dyDescent="0.2"/>
    <row r="6501" s="52" customFormat="1" x14ac:dyDescent="0.2"/>
    <row r="6502" s="52" customFormat="1" x14ac:dyDescent="0.2"/>
    <row r="6503" s="52" customFormat="1" x14ac:dyDescent="0.2"/>
    <row r="6504" s="52" customFormat="1" x14ac:dyDescent="0.2"/>
    <row r="6505" s="52" customFormat="1" x14ac:dyDescent="0.2"/>
    <row r="6506" s="52" customFormat="1" x14ac:dyDescent="0.2"/>
    <row r="6507" s="52" customFormat="1" x14ac:dyDescent="0.2"/>
    <row r="6508" s="52" customFormat="1" x14ac:dyDescent="0.2"/>
    <row r="6509" s="52" customFormat="1" x14ac:dyDescent="0.2"/>
    <row r="6510" s="52" customFormat="1" x14ac:dyDescent="0.2"/>
    <row r="6511" s="52" customFormat="1" x14ac:dyDescent="0.2"/>
    <row r="6512" s="52" customFormat="1" x14ac:dyDescent="0.2"/>
    <row r="6513" s="52" customFormat="1" x14ac:dyDescent="0.2"/>
    <row r="6514" s="52" customFormat="1" x14ac:dyDescent="0.2"/>
    <row r="6515" s="52" customFormat="1" x14ac:dyDescent="0.2"/>
    <row r="6516" s="52" customFormat="1" x14ac:dyDescent="0.2"/>
    <row r="6517" s="52" customFormat="1" x14ac:dyDescent="0.2"/>
    <row r="6518" s="52" customFormat="1" x14ac:dyDescent="0.2"/>
    <row r="6519" s="52" customFormat="1" x14ac:dyDescent="0.2"/>
    <row r="6520" s="52" customFormat="1" x14ac:dyDescent="0.2"/>
    <row r="6521" s="52" customFormat="1" x14ac:dyDescent="0.2"/>
    <row r="6522" s="52" customFormat="1" x14ac:dyDescent="0.2"/>
    <row r="6523" s="52" customFormat="1" x14ac:dyDescent="0.2"/>
    <row r="6524" s="52" customFormat="1" x14ac:dyDescent="0.2"/>
    <row r="6525" s="52" customFormat="1" x14ac:dyDescent="0.2"/>
    <row r="6526" s="52" customFormat="1" x14ac:dyDescent="0.2"/>
    <row r="6527" s="52" customFormat="1" x14ac:dyDescent="0.2"/>
    <row r="6528" s="52" customFormat="1" x14ac:dyDescent="0.2"/>
    <row r="6529" s="52" customFormat="1" x14ac:dyDescent="0.2"/>
    <row r="6530" s="52" customFormat="1" x14ac:dyDescent="0.2"/>
    <row r="6531" s="52" customFormat="1" x14ac:dyDescent="0.2"/>
    <row r="6532" s="52" customFormat="1" x14ac:dyDescent="0.2"/>
    <row r="6533" s="52" customFormat="1" x14ac:dyDescent="0.2"/>
    <row r="6534" s="52" customFormat="1" x14ac:dyDescent="0.2"/>
    <row r="6535" s="52" customFormat="1" x14ac:dyDescent="0.2"/>
    <row r="6536" s="52" customFormat="1" x14ac:dyDescent="0.2"/>
    <row r="6537" s="52" customFormat="1" x14ac:dyDescent="0.2"/>
    <row r="6538" s="52" customFormat="1" x14ac:dyDescent="0.2"/>
    <row r="6539" s="52" customFormat="1" x14ac:dyDescent="0.2"/>
    <row r="6540" s="52" customFormat="1" x14ac:dyDescent="0.2"/>
    <row r="6541" s="52" customFormat="1" x14ac:dyDescent="0.2"/>
    <row r="6542" s="52" customFormat="1" x14ac:dyDescent="0.2"/>
    <row r="6543" s="52" customFormat="1" x14ac:dyDescent="0.2"/>
    <row r="6544" s="52" customFormat="1" x14ac:dyDescent="0.2"/>
    <row r="6545" s="52" customFormat="1" x14ac:dyDescent="0.2"/>
    <row r="6546" s="52" customFormat="1" x14ac:dyDescent="0.2"/>
    <row r="6547" s="52" customFormat="1" x14ac:dyDescent="0.2"/>
    <row r="6548" s="52" customFormat="1" x14ac:dyDescent="0.2"/>
    <row r="6549" s="52" customFormat="1" x14ac:dyDescent="0.2"/>
    <row r="6550" s="52" customFormat="1" x14ac:dyDescent="0.2"/>
    <row r="6551" s="52" customFormat="1" x14ac:dyDescent="0.2"/>
    <row r="6552" s="52" customFormat="1" x14ac:dyDescent="0.2"/>
    <row r="6553" s="52" customFormat="1" x14ac:dyDescent="0.2"/>
    <row r="6554" s="52" customFormat="1" x14ac:dyDescent="0.2"/>
    <row r="6555" s="52" customFormat="1" x14ac:dyDescent="0.2"/>
    <row r="6556" s="52" customFormat="1" x14ac:dyDescent="0.2"/>
    <row r="6557" s="52" customFormat="1" x14ac:dyDescent="0.2"/>
    <row r="6558" s="52" customFormat="1" x14ac:dyDescent="0.2"/>
    <row r="6559" s="52" customFormat="1" x14ac:dyDescent="0.2"/>
    <row r="6560" s="52" customFormat="1" x14ac:dyDescent="0.2"/>
    <row r="6561" s="52" customFormat="1" x14ac:dyDescent="0.2"/>
    <row r="6562" s="52" customFormat="1" x14ac:dyDescent="0.2"/>
    <row r="6563" s="52" customFormat="1" x14ac:dyDescent="0.2"/>
    <row r="6564" s="52" customFormat="1" x14ac:dyDescent="0.2"/>
    <row r="6565" s="52" customFormat="1" x14ac:dyDescent="0.2"/>
    <row r="6566" s="52" customFormat="1" x14ac:dyDescent="0.2"/>
    <row r="6567" s="52" customFormat="1" x14ac:dyDescent="0.2"/>
    <row r="6568" s="52" customFormat="1" x14ac:dyDescent="0.2"/>
    <row r="6569" s="52" customFormat="1" x14ac:dyDescent="0.2"/>
    <row r="6570" s="52" customFormat="1" x14ac:dyDescent="0.2"/>
    <row r="6571" s="52" customFormat="1" x14ac:dyDescent="0.2"/>
    <row r="6572" s="52" customFormat="1" x14ac:dyDescent="0.2"/>
    <row r="6573" s="52" customFormat="1" x14ac:dyDescent="0.2"/>
    <row r="6574" s="52" customFormat="1" x14ac:dyDescent="0.2"/>
    <row r="6575" s="52" customFormat="1" x14ac:dyDescent="0.2"/>
    <row r="6576" s="52" customFormat="1" x14ac:dyDescent="0.2"/>
    <row r="6577" s="52" customFormat="1" x14ac:dyDescent="0.2"/>
    <row r="6578" s="52" customFormat="1" x14ac:dyDescent="0.2"/>
    <row r="6579" s="52" customFormat="1" x14ac:dyDescent="0.2"/>
    <row r="6580" s="52" customFormat="1" x14ac:dyDescent="0.2"/>
    <row r="6581" s="52" customFormat="1" x14ac:dyDescent="0.2"/>
    <row r="6582" s="52" customFormat="1" x14ac:dyDescent="0.2"/>
    <row r="6583" s="52" customFormat="1" x14ac:dyDescent="0.2"/>
    <row r="6584" s="52" customFormat="1" x14ac:dyDescent="0.2"/>
    <row r="6585" s="52" customFormat="1" x14ac:dyDescent="0.2"/>
    <row r="6586" s="52" customFormat="1" x14ac:dyDescent="0.2"/>
    <row r="6587" s="52" customFormat="1" x14ac:dyDescent="0.2"/>
    <row r="6588" s="52" customFormat="1" x14ac:dyDescent="0.2"/>
    <row r="6589" s="52" customFormat="1" x14ac:dyDescent="0.2"/>
    <row r="6590" s="52" customFormat="1" x14ac:dyDescent="0.2"/>
    <row r="6591" s="52" customFormat="1" x14ac:dyDescent="0.2"/>
    <row r="6592" s="52" customFormat="1" x14ac:dyDescent="0.2"/>
    <row r="6593" s="52" customFormat="1" x14ac:dyDescent="0.2"/>
    <row r="6594" s="52" customFormat="1" x14ac:dyDescent="0.2"/>
    <row r="6595" s="52" customFormat="1" x14ac:dyDescent="0.2"/>
    <row r="6596" s="52" customFormat="1" x14ac:dyDescent="0.2"/>
    <row r="6597" s="52" customFormat="1" x14ac:dyDescent="0.2"/>
    <row r="6598" s="52" customFormat="1" x14ac:dyDescent="0.2"/>
    <row r="6599" s="52" customFormat="1" x14ac:dyDescent="0.2"/>
    <row r="6600" s="52" customFormat="1" x14ac:dyDescent="0.2"/>
    <row r="6601" s="52" customFormat="1" x14ac:dyDescent="0.2"/>
    <row r="6602" s="52" customFormat="1" x14ac:dyDescent="0.2"/>
    <row r="6603" s="52" customFormat="1" x14ac:dyDescent="0.2"/>
    <row r="6604" s="52" customFormat="1" x14ac:dyDescent="0.2"/>
    <row r="6605" s="52" customFormat="1" x14ac:dyDescent="0.2"/>
    <row r="6606" s="52" customFormat="1" x14ac:dyDescent="0.2"/>
    <row r="6607" s="52" customFormat="1" x14ac:dyDescent="0.2"/>
    <row r="6608" s="52" customFormat="1" x14ac:dyDescent="0.2"/>
    <row r="6609" s="52" customFormat="1" x14ac:dyDescent="0.2"/>
    <row r="6610" s="52" customFormat="1" x14ac:dyDescent="0.2"/>
    <row r="6611" s="52" customFormat="1" x14ac:dyDescent="0.2"/>
    <row r="6612" s="52" customFormat="1" x14ac:dyDescent="0.2"/>
    <row r="6613" s="52" customFormat="1" x14ac:dyDescent="0.2"/>
    <row r="6614" s="52" customFormat="1" x14ac:dyDescent="0.2"/>
    <row r="6615" s="52" customFormat="1" x14ac:dyDescent="0.2"/>
    <row r="6616" s="52" customFormat="1" x14ac:dyDescent="0.2"/>
    <row r="6617" s="52" customFormat="1" x14ac:dyDescent="0.2"/>
    <row r="6618" s="52" customFormat="1" x14ac:dyDescent="0.2"/>
    <row r="6619" s="52" customFormat="1" x14ac:dyDescent="0.2"/>
    <row r="6620" s="52" customFormat="1" x14ac:dyDescent="0.2"/>
    <row r="6621" s="52" customFormat="1" x14ac:dyDescent="0.2"/>
    <row r="6622" s="52" customFormat="1" x14ac:dyDescent="0.2"/>
    <row r="6623" s="52" customFormat="1" x14ac:dyDescent="0.2"/>
    <row r="6624" s="52" customFormat="1" x14ac:dyDescent="0.2"/>
    <row r="6625" s="52" customFormat="1" x14ac:dyDescent="0.2"/>
    <row r="6626" s="52" customFormat="1" x14ac:dyDescent="0.2"/>
    <row r="6627" s="52" customFormat="1" x14ac:dyDescent="0.2"/>
    <row r="6628" s="52" customFormat="1" x14ac:dyDescent="0.2"/>
    <row r="6629" s="52" customFormat="1" x14ac:dyDescent="0.2"/>
    <row r="6630" s="52" customFormat="1" x14ac:dyDescent="0.2"/>
    <row r="6631" s="52" customFormat="1" x14ac:dyDescent="0.2"/>
    <row r="6632" s="52" customFormat="1" x14ac:dyDescent="0.2"/>
    <row r="6633" s="52" customFormat="1" x14ac:dyDescent="0.2"/>
    <row r="6634" s="52" customFormat="1" x14ac:dyDescent="0.2"/>
    <row r="6635" s="52" customFormat="1" x14ac:dyDescent="0.2"/>
    <row r="6636" s="52" customFormat="1" x14ac:dyDescent="0.2"/>
    <row r="6637" s="52" customFormat="1" x14ac:dyDescent="0.2"/>
    <row r="6638" s="52" customFormat="1" x14ac:dyDescent="0.2"/>
    <row r="6639" s="52" customFormat="1" x14ac:dyDescent="0.2"/>
    <row r="6640" s="52" customFormat="1" x14ac:dyDescent="0.2"/>
    <row r="6641" s="52" customFormat="1" x14ac:dyDescent="0.2"/>
    <row r="6642" s="52" customFormat="1" x14ac:dyDescent="0.2"/>
    <row r="6643" s="52" customFormat="1" x14ac:dyDescent="0.2"/>
    <row r="6644" s="52" customFormat="1" x14ac:dyDescent="0.2"/>
    <row r="6645" s="52" customFormat="1" x14ac:dyDescent="0.2"/>
    <row r="6646" s="52" customFormat="1" x14ac:dyDescent="0.2"/>
    <row r="6647" s="52" customFormat="1" x14ac:dyDescent="0.2"/>
    <row r="6648" s="52" customFormat="1" x14ac:dyDescent="0.2"/>
    <row r="6649" s="52" customFormat="1" x14ac:dyDescent="0.2"/>
    <row r="6650" s="52" customFormat="1" x14ac:dyDescent="0.2"/>
    <row r="6651" s="52" customFormat="1" x14ac:dyDescent="0.2"/>
    <row r="6652" s="52" customFormat="1" x14ac:dyDescent="0.2"/>
    <row r="6653" s="52" customFormat="1" x14ac:dyDescent="0.2"/>
    <row r="6654" s="52" customFormat="1" x14ac:dyDescent="0.2"/>
    <row r="6655" s="52" customFormat="1" x14ac:dyDescent="0.2"/>
    <row r="6656" s="52" customFormat="1" x14ac:dyDescent="0.2"/>
    <row r="6657" s="52" customFormat="1" x14ac:dyDescent="0.2"/>
    <row r="6658" s="52" customFormat="1" x14ac:dyDescent="0.2"/>
    <row r="6659" s="52" customFormat="1" x14ac:dyDescent="0.2"/>
    <row r="6660" s="52" customFormat="1" x14ac:dyDescent="0.2"/>
    <row r="6661" s="52" customFormat="1" x14ac:dyDescent="0.2"/>
    <row r="6662" s="52" customFormat="1" x14ac:dyDescent="0.2"/>
    <row r="6663" s="52" customFormat="1" x14ac:dyDescent="0.2"/>
    <row r="6664" s="52" customFormat="1" x14ac:dyDescent="0.2"/>
    <row r="6665" s="52" customFormat="1" x14ac:dyDescent="0.2"/>
    <row r="6666" s="52" customFormat="1" x14ac:dyDescent="0.2"/>
    <row r="6667" s="52" customFormat="1" x14ac:dyDescent="0.2"/>
    <row r="6668" s="52" customFormat="1" x14ac:dyDescent="0.2"/>
    <row r="6669" s="52" customFormat="1" x14ac:dyDescent="0.2"/>
    <row r="6670" s="52" customFormat="1" x14ac:dyDescent="0.2"/>
    <row r="6671" s="52" customFormat="1" x14ac:dyDescent="0.2"/>
    <row r="6672" s="52" customFormat="1" x14ac:dyDescent="0.2"/>
    <row r="6673" s="52" customFormat="1" x14ac:dyDescent="0.2"/>
    <row r="6674" s="52" customFormat="1" x14ac:dyDescent="0.2"/>
    <row r="6675" s="52" customFormat="1" x14ac:dyDescent="0.2"/>
    <row r="6676" s="52" customFormat="1" x14ac:dyDescent="0.2"/>
    <row r="6677" s="52" customFormat="1" x14ac:dyDescent="0.2"/>
    <row r="6678" s="52" customFormat="1" x14ac:dyDescent="0.2"/>
    <row r="6679" s="52" customFormat="1" x14ac:dyDescent="0.2"/>
    <row r="6680" s="52" customFormat="1" x14ac:dyDescent="0.2"/>
    <row r="6681" s="52" customFormat="1" x14ac:dyDescent="0.2"/>
    <row r="6682" s="52" customFormat="1" x14ac:dyDescent="0.2"/>
    <row r="6683" s="52" customFormat="1" x14ac:dyDescent="0.2"/>
    <row r="6684" s="52" customFormat="1" x14ac:dyDescent="0.2"/>
    <row r="6685" s="52" customFormat="1" x14ac:dyDescent="0.2"/>
    <row r="6686" s="52" customFormat="1" x14ac:dyDescent="0.2"/>
    <row r="6687" s="52" customFormat="1" x14ac:dyDescent="0.2"/>
    <row r="6688" s="52" customFormat="1" x14ac:dyDescent="0.2"/>
    <row r="6689" s="52" customFormat="1" x14ac:dyDescent="0.2"/>
    <row r="6690" s="52" customFormat="1" x14ac:dyDescent="0.2"/>
    <row r="6691" s="52" customFormat="1" x14ac:dyDescent="0.2"/>
    <row r="6692" s="52" customFormat="1" x14ac:dyDescent="0.2"/>
    <row r="6693" s="52" customFormat="1" x14ac:dyDescent="0.2"/>
    <row r="6694" s="52" customFormat="1" x14ac:dyDescent="0.2"/>
    <row r="6695" s="52" customFormat="1" x14ac:dyDescent="0.2"/>
    <row r="6696" s="52" customFormat="1" x14ac:dyDescent="0.2"/>
    <row r="6697" s="52" customFormat="1" x14ac:dyDescent="0.2"/>
    <row r="6698" s="52" customFormat="1" x14ac:dyDescent="0.2"/>
    <row r="6699" s="52" customFormat="1" x14ac:dyDescent="0.2"/>
    <row r="6700" s="52" customFormat="1" x14ac:dyDescent="0.2"/>
    <row r="6701" s="52" customFormat="1" x14ac:dyDescent="0.2"/>
    <row r="6702" s="52" customFormat="1" x14ac:dyDescent="0.2"/>
    <row r="6703" s="52" customFormat="1" x14ac:dyDescent="0.2"/>
    <row r="6704" s="52" customFormat="1" x14ac:dyDescent="0.2"/>
    <row r="6705" s="52" customFormat="1" x14ac:dyDescent="0.2"/>
    <row r="6706" s="52" customFormat="1" x14ac:dyDescent="0.2"/>
    <row r="6707" s="52" customFormat="1" x14ac:dyDescent="0.2"/>
    <row r="6708" s="52" customFormat="1" x14ac:dyDescent="0.2"/>
    <row r="6709" s="52" customFormat="1" x14ac:dyDescent="0.2"/>
    <row r="6710" s="52" customFormat="1" x14ac:dyDescent="0.2"/>
    <row r="6711" s="52" customFormat="1" x14ac:dyDescent="0.2"/>
    <row r="6712" s="52" customFormat="1" x14ac:dyDescent="0.2"/>
    <row r="6713" s="52" customFormat="1" x14ac:dyDescent="0.2"/>
    <row r="6714" s="52" customFormat="1" x14ac:dyDescent="0.2"/>
    <row r="6715" s="52" customFormat="1" x14ac:dyDescent="0.2"/>
    <row r="6716" s="52" customFormat="1" x14ac:dyDescent="0.2"/>
    <row r="6717" s="52" customFormat="1" x14ac:dyDescent="0.2"/>
    <row r="6718" s="52" customFormat="1" x14ac:dyDescent="0.2"/>
    <row r="6719" s="52" customFormat="1" x14ac:dyDescent="0.2"/>
    <row r="6720" s="52" customFormat="1" x14ac:dyDescent="0.2"/>
    <row r="6721" s="52" customFormat="1" x14ac:dyDescent="0.2"/>
    <row r="6722" s="52" customFormat="1" x14ac:dyDescent="0.2"/>
    <row r="6723" s="52" customFormat="1" x14ac:dyDescent="0.2"/>
    <row r="6724" s="52" customFormat="1" x14ac:dyDescent="0.2"/>
    <row r="6725" s="52" customFormat="1" x14ac:dyDescent="0.2"/>
    <row r="6726" s="52" customFormat="1" x14ac:dyDescent="0.2"/>
    <row r="6727" s="52" customFormat="1" x14ac:dyDescent="0.2"/>
    <row r="6728" s="52" customFormat="1" x14ac:dyDescent="0.2"/>
    <row r="6729" s="52" customFormat="1" x14ac:dyDescent="0.2"/>
    <row r="6730" s="52" customFormat="1" x14ac:dyDescent="0.2"/>
    <row r="6731" s="52" customFormat="1" x14ac:dyDescent="0.2"/>
    <row r="6732" s="52" customFormat="1" x14ac:dyDescent="0.2"/>
    <row r="6733" s="52" customFormat="1" x14ac:dyDescent="0.2"/>
    <row r="6734" s="52" customFormat="1" x14ac:dyDescent="0.2"/>
    <row r="6735" s="52" customFormat="1" x14ac:dyDescent="0.2"/>
    <row r="6736" s="52" customFormat="1" x14ac:dyDescent="0.2"/>
    <row r="6737" s="52" customFormat="1" x14ac:dyDescent="0.2"/>
    <row r="6738" s="52" customFormat="1" x14ac:dyDescent="0.2"/>
    <row r="6739" s="52" customFormat="1" x14ac:dyDescent="0.2"/>
    <row r="6740" s="52" customFormat="1" x14ac:dyDescent="0.2"/>
    <row r="6741" s="52" customFormat="1" x14ac:dyDescent="0.2"/>
    <row r="6742" s="52" customFormat="1" x14ac:dyDescent="0.2"/>
    <row r="6743" s="52" customFormat="1" x14ac:dyDescent="0.2"/>
    <row r="6744" s="52" customFormat="1" x14ac:dyDescent="0.2"/>
    <row r="6745" s="52" customFormat="1" x14ac:dyDescent="0.2"/>
    <row r="6746" s="52" customFormat="1" x14ac:dyDescent="0.2"/>
    <row r="6747" s="52" customFormat="1" x14ac:dyDescent="0.2"/>
    <row r="6748" s="52" customFormat="1" x14ac:dyDescent="0.2"/>
    <row r="6749" s="52" customFormat="1" x14ac:dyDescent="0.2"/>
    <row r="6750" s="52" customFormat="1" x14ac:dyDescent="0.2"/>
    <row r="6751" s="52" customFormat="1" x14ac:dyDescent="0.2"/>
    <row r="6752" s="52" customFormat="1" x14ac:dyDescent="0.2"/>
    <row r="6753" s="52" customFormat="1" x14ac:dyDescent="0.2"/>
    <row r="6754" s="52" customFormat="1" x14ac:dyDescent="0.2"/>
    <row r="6755" s="52" customFormat="1" x14ac:dyDescent="0.2"/>
    <row r="6756" s="52" customFormat="1" x14ac:dyDescent="0.2"/>
    <row r="6757" s="52" customFormat="1" x14ac:dyDescent="0.2"/>
    <row r="6758" s="52" customFormat="1" x14ac:dyDescent="0.2"/>
    <row r="6759" s="52" customFormat="1" x14ac:dyDescent="0.2"/>
    <row r="6760" s="52" customFormat="1" x14ac:dyDescent="0.2"/>
    <row r="6761" s="52" customFormat="1" x14ac:dyDescent="0.2"/>
    <row r="6762" s="52" customFormat="1" x14ac:dyDescent="0.2"/>
    <row r="6763" s="52" customFormat="1" x14ac:dyDescent="0.2"/>
    <row r="6764" s="52" customFormat="1" x14ac:dyDescent="0.2"/>
    <row r="6765" s="52" customFormat="1" x14ac:dyDescent="0.2"/>
    <row r="6766" s="52" customFormat="1" x14ac:dyDescent="0.2"/>
    <row r="6767" s="52" customFormat="1" x14ac:dyDescent="0.2"/>
    <row r="6768" s="52" customFormat="1" x14ac:dyDescent="0.2"/>
    <row r="6769" s="52" customFormat="1" x14ac:dyDescent="0.2"/>
    <row r="6770" s="52" customFormat="1" x14ac:dyDescent="0.2"/>
    <row r="6771" s="52" customFormat="1" x14ac:dyDescent="0.2"/>
    <row r="6772" s="52" customFormat="1" x14ac:dyDescent="0.2"/>
    <row r="6773" s="52" customFormat="1" x14ac:dyDescent="0.2"/>
    <row r="6774" s="52" customFormat="1" x14ac:dyDescent="0.2"/>
    <row r="6775" s="52" customFormat="1" x14ac:dyDescent="0.2"/>
    <row r="6776" s="52" customFormat="1" x14ac:dyDescent="0.2"/>
    <row r="6777" s="52" customFormat="1" x14ac:dyDescent="0.2"/>
    <row r="6778" s="52" customFormat="1" x14ac:dyDescent="0.2"/>
    <row r="6779" s="52" customFormat="1" x14ac:dyDescent="0.2"/>
    <row r="6780" s="52" customFormat="1" x14ac:dyDescent="0.2"/>
    <row r="6781" s="52" customFormat="1" x14ac:dyDescent="0.2"/>
    <row r="6782" s="52" customFormat="1" x14ac:dyDescent="0.2"/>
    <row r="6783" s="52" customFormat="1" x14ac:dyDescent="0.2"/>
    <row r="6784" s="52" customFormat="1" x14ac:dyDescent="0.2"/>
    <row r="6785" s="52" customFormat="1" x14ac:dyDescent="0.2"/>
    <row r="6786" s="52" customFormat="1" x14ac:dyDescent="0.2"/>
    <row r="6787" s="52" customFormat="1" x14ac:dyDescent="0.2"/>
    <row r="6788" s="52" customFormat="1" x14ac:dyDescent="0.2"/>
    <row r="6789" s="52" customFormat="1" x14ac:dyDescent="0.2"/>
    <row r="6790" s="52" customFormat="1" x14ac:dyDescent="0.2"/>
    <row r="6791" s="52" customFormat="1" x14ac:dyDescent="0.2"/>
    <row r="6792" s="52" customFormat="1" x14ac:dyDescent="0.2"/>
    <row r="6793" s="52" customFormat="1" x14ac:dyDescent="0.2"/>
    <row r="6794" s="52" customFormat="1" x14ac:dyDescent="0.2"/>
    <row r="6795" s="52" customFormat="1" x14ac:dyDescent="0.2"/>
    <row r="6796" s="52" customFormat="1" x14ac:dyDescent="0.2"/>
    <row r="6797" s="52" customFormat="1" x14ac:dyDescent="0.2"/>
    <row r="6798" s="52" customFormat="1" x14ac:dyDescent="0.2"/>
    <row r="6799" s="52" customFormat="1" x14ac:dyDescent="0.2"/>
    <row r="6800" s="52" customFormat="1" x14ac:dyDescent="0.2"/>
    <row r="6801" s="52" customFormat="1" x14ac:dyDescent="0.2"/>
    <row r="6802" s="52" customFormat="1" x14ac:dyDescent="0.2"/>
    <row r="6803" s="52" customFormat="1" x14ac:dyDescent="0.2"/>
    <row r="6804" s="52" customFormat="1" x14ac:dyDescent="0.2"/>
    <row r="6805" s="52" customFormat="1" x14ac:dyDescent="0.2"/>
    <row r="6806" s="52" customFormat="1" x14ac:dyDescent="0.2"/>
    <row r="6807" s="52" customFormat="1" x14ac:dyDescent="0.2"/>
    <row r="6808" s="52" customFormat="1" x14ac:dyDescent="0.2"/>
    <row r="6809" s="52" customFormat="1" x14ac:dyDescent="0.2"/>
    <row r="6810" s="52" customFormat="1" x14ac:dyDescent="0.2"/>
    <row r="6811" s="52" customFormat="1" x14ac:dyDescent="0.2"/>
    <row r="6812" s="52" customFormat="1" x14ac:dyDescent="0.2"/>
    <row r="6813" s="52" customFormat="1" x14ac:dyDescent="0.2"/>
    <row r="6814" s="52" customFormat="1" x14ac:dyDescent="0.2"/>
    <row r="6815" s="52" customFormat="1" x14ac:dyDescent="0.2"/>
    <row r="6816" s="52" customFormat="1" x14ac:dyDescent="0.2"/>
    <row r="6817" s="52" customFormat="1" x14ac:dyDescent="0.2"/>
    <row r="6818" s="52" customFormat="1" x14ac:dyDescent="0.2"/>
    <row r="6819" s="52" customFormat="1" x14ac:dyDescent="0.2"/>
    <row r="6820" s="52" customFormat="1" x14ac:dyDescent="0.2"/>
    <row r="6821" s="52" customFormat="1" x14ac:dyDescent="0.2"/>
    <row r="6822" s="52" customFormat="1" x14ac:dyDescent="0.2"/>
    <row r="6823" s="52" customFormat="1" x14ac:dyDescent="0.2"/>
    <row r="6824" s="52" customFormat="1" x14ac:dyDescent="0.2"/>
    <row r="6825" s="52" customFormat="1" x14ac:dyDescent="0.2"/>
    <row r="6826" s="52" customFormat="1" x14ac:dyDescent="0.2"/>
    <row r="6827" s="52" customFormat="1" x14ac:dyDescent="0.2"/>
    <row r="6828" s="52" customFormat="1" x14ac:dyDescent="0.2"/>
    <row r="6829" s="52" customFormat="1" x14ac:dyDescent="0.2"/>
    <row r="6830" s="52" customFormat="1" x14ac:dyDescent="0.2"/>
    <row r="6831" s="52" customFormat="1" x14ac:dyDescent="0.2"/>
    <row r="6832" s="52" customFormat="1" x14ac:dyDescent="0.2"/>
    <row r="6833" s="52" customFormat="1" x14ac:dyDescent="0.2"/>
    <row r="6834" s="52" customFormat="1" x14ac:dyDescent="0.2"/>
    <row r="6835" s="52" customFormat="1" x14ac:dyDescent="0.2"/>
    <row r="6836" s="52" customFormat="1" x14ac:dyDescent="0.2"/>
    <row r="6837" s="52" customFormat="1" x14ac:dyDescent="0.2"/>
    <row r="6838" s="52" customFormat="1" x14ac:dyDescent="0.2"/>
    <row r="6839" s="52" customFormat="1" x14ac:dyDescent="0.2"/>
    <row r="6840" s="52" customFormat="1" x14ac:dyDescent="0.2"/>
    <row r="6841" s="52" customFormat="1" x14ac:dyDescent="0.2"/>
    <row r="6842" s="52" customFormat="1" x14ac:dyDescent="0.2"/>
    <row r="6843" s="52" customFormat="1" x14ac:dyDescent="0.2"/>
    <row r="6844" s="52" customFormat="1" x14ac:dyDescent="0.2"/>
    <row r="6845" s="52" customFormat="1" x14ac:dyDescent="0.2"/>
    <row r="6846" s="52" customFormat="1" x14ac:dyDescent="0.2"/>
    <row r="6847" s="52" customFormat="1" x14ac:dyDescent="0.2"/>
    <row r="6848" s="52" customFormat="1" x14ac:dyDescent="0.2"/>
    <row r="6849" s="52" customFormat="1" x14ac:dyDescent="0.2"/>
    <row r="6850" s="52" customFormat="1" x14ac:dyDescent="0.2"/>
    <row r="6851" s="52" customFormat="1" x14ac:dyDescent="0.2"/>
    <row r="6852" s="52" customFormat="1" x14ac:dyDescent="0.2"/>
    <row r="6853" s="52" customFormat="1" x14ac:dyDescent="0.2"/>
    <row r="6854" s="52" customFormat="1" x14ac:dyDescent="0.2"/>
    <row r="6855" s="52" customFormat="1" x14ac:dyDescent="0.2"/>
    <row r="6856" s="52" customFormat="1" x14ac:dyDescent="0.2"/>
    <row r="6857" s="52" customFormat="1" x14ac:dyDescent="0.2"/>
    <row r="6858" s="52" customFormat="1" x14ac:dyDescent="0.2"/>
    <row r="6859" s="52" customFormat="1" x14ac:dyDescent="0.2"/>
    <row r="6860" s="52" customFormat="1" x14ac:dyDescent="0.2"/>
    <row r="6861" s="52" customFormat="1" x14ac:dyDescent="0.2"/>
    <row r="6862" s="52" customFormat="1" x14ac:dyDescent="0.2"/>
    <row r="6863" s="52" customFormat="1" x14ac:dyDescent="0.2"/>
    <row r="6864" s="52" customFormat="1" x14ac:dyDescent="0.2"/>
    <row r="6865" s="52" customFormat="1" x14ac:dyDescent="0.2"/>
    <row r="6866" s="52" customFormat="1" x14ac:dyDescent="0.2"/>
    <row r="6867" s="52" customFormat="1" x14ac:dyDescent="0.2"/>
    <row r="6868" s="52" customFormat="1" x14ac:dyDescent="0.2"/>
    <row r="6869" s="52" customFormat="1" x14ac:dyDescent="0.2"/>
    <row r="6870" s="52" customFormat="1" x14ac:dyDescent="0.2"/>
    <row r="6871" s="52" customFormat="1" x14ac:dyDescent="0.2"/>
    <row r="6872" s="52" customFormat="1" x14ac:dyDescent="0.2"/>
    <row r="6873" s="52" customFormat="1" x14ac:dyDescent="0.2"/>
    <row r="6874" s="52" customFormat="1" x14ac:dyDescent="0.2"/>
    <row r="6875" s="52" customFormat="1" x14ac:dyDescent="0.2"/>
    <row r="6876" s="52" customFormat="1" x14ac:dyDescent="0.2"/>
    <row r="6877" s="52" customFormat="1" x14ac:dyDescent="0.2"/>
    <row r="6878" s="52" customFormat="1" x14ac:dyDescent="0.2"/>
    <row r="6879" s="52" customFormat="1" x14ac:dyDescent="0.2"/>
    <row r="6880" s="52" customFormat="1" x14ac:dyDescent="0.2"/>
    <row r="6881" s="52" customFormat="1" x14ac:dyDescent="0.2"/>
    <row r="6882" s="52" customFormat="1" x14ac:dyDescent="0.2"/>
    <row r="6883" s="52" customFormat="1" x14ac:dyDescent="0.2"/>
    <row r="6884" s="52" customFormat="1" x14ac:dyDescent="0.2"/>
    <row r="6885" s="52" customFormat="1" x14ac:dyDescent="0.2"/>
    <row r="6886" s="52" customFormat="1" x14ac:dyDescent="0.2"/>
    <row r="6887" s="52" customFormat="1" x14ac:dyDescent="0.2"/>
    <row r="6888" s="52" customFormat="1" x14ac:dyDescent="0.2"/>
    <row r="6889" s="52" customFormat="1" x14ac:dyDescent="0.2"/>
    <row r="6890" s="52" customFormat="1" x14ac:dyDescent="0.2"/>
    <row r="6891" s="52" customFormat="1" x14ac:dyDescent="0.2"/>
    <row r="6892" s="52" customFormat="1" x14ac:dyDescent="0.2"/>
    <row r="6893" s="52" customFormat="1" x14ac:dyDescent="0.2"/>
    <row r="6894" s="52" customFormat="1" x14ac:dyDescent="0.2"/>
    <row r="6895" s="52" customFormat="1" x14ac:dyDescent="0.2"/>
    <row r="6896" s="52" customFormat="1" x14ac:dyDescent="0.2"/>
    <row r="6897" s="52" customFormat="1" x14ac:dyDescent="0.2"/>
    <row r="6898" s="52" customFormat="1" x14ac:dyDescent="0.2"/>
    <row r="6899" s="52" customFormat="1" x14ac:dyDescent="0.2"/>
    <row r="6900" s="52" customFormat="1" x14ac:dyDescent="0.2"/>
    <row r="6901" s="52" customFormat="1" x14ac:dyDescent="0.2"/>
    <row r="6902" s="52" customFormat="1" x14ac:dyDescent="0.2"/>
    <row r="6903" s="52" customFormat="1" x14ac:dyDescent="0.2"/>
    <row r="6904" s="52" customFormat="1" x14ac:dyDescent="0.2"/>
    <row r="6905" s="52" customFormat="1" x14ac:dyDescent="0.2"/>
    <row r="6906" s="52" customFormat="1" x14ac:dyDescent="0.2"/>
    <row r="6907" s="52" customFormat="1" x14ac:dyDescent="0.2"/>
    <row r="6908" s="52" customFormat="1" x14ac:dyDescent="0.2"/>
    <row r="6909" s="52" customFormat="1" x14ac:dyDescent="0.2"/>
    <row r="6910" s="52" customFormat="1" x14ac:dyDescent="0.2"/>
    <row r="6911" s="52" customFormat="1" x14ac:dyDescent="0.2"/>
    <row r="6912" s="52" customFormat="1" x14ac:dyDescent="0.2"/>
    <row r="6913" s="52" customFormat="1" x14ac:dyDescent="0.2"/>
    <row r="6914" s="52" customFormat="1" x14ac:dyDescent="0.2"/>
    <row r="6915" s="52" customFormat="1" x14ac:dyDescent="0.2"/>
    <row r="6916" s="52" customFormat="1" x14ac:dyDescent="0.2"/>
    <row r="6917" s="52" customFormat="1" x14ac:dyDescent="0.2"/>
    <row r="6918" s="52" customFormat="1" x14ac:dyDescent="0.2"/>
    <row r="6919" s="52" customFormat="1" x14ac:dyDescent="0.2"/>
    <row r="6920" s="52" customFormat="1" x14ac:dyDescent="0.2"/>
    <row r="6921" s="52" customFormat="1" x14ac:dyDescent="0.2"/>
    <row r="6922" s="52" customFormat="1" x14ac:dyDescent="0.2"/>
    <row r="6923" s="52" customFormat="1" x14ac:dyDescent="0.2"/>
    <row r="6924" s="52" customFormat="1" x14ac:dyDescent="0.2"/>
    <row r="6925" s="52" customFormat="1" x14ac:dyDescent="0.2"/>
    <row r="6926" s="52" customFormat="1" x14ac:dyDescent="0.2"/>
    <row r="6927" s="52" customFormat="1" x14ac:dyDescent="0.2"/>
    <row r="6928" s="52" customFormat="1" x14ac:dyDescent="0.2"/>
    <row r="6929" s="52" customFormat="1" x14ac:dyDescent="0.2"/>
    <row r="6930" s="52" customFormat="1" x14ac:dyDescent="0.2"/>
    <row r="6931" s="52" customFormat="1" x14ac:dyDescent="0.2"/>
    <row r="6932" s="52" customFormat="1" x14ac:dyDescent="0.2"/>
    <row r="6933" s="52" customFormat="1" x14ac:dyDescent="0.2"/>
    <row r="6934" s="52" customFormat="1" x14ac:dyDescent="0.2"/>
    <row r="6935" s="52" customFormat="1" x14ac:dyDescent="0.2"/>
    <row r="6936" s="52" customFormat="1" x14ac:dyDescent="0.2"/>
    <row r="6937" s="52" customFormat="1" x14ac:dyDescent="0.2"/>
    <row r="6938" s="52" customFormat="1" x14ac:dyDescent="0.2"/>
    <row r="6939" s="52" customFormat="1" x14ac:dyDescent="0.2"/>
    <row r="6940" s="52" customFormat="1" x14ac:dyDescent="0.2"/>
    <row r="6941" s="52" customFormat="1" x14ac:dyDescent="0.2"/>
    <row r="6942" s="52" customFormat="1" x14ac:dyDescent="0.2"/>
    <row r="6943" s="52" customFormat="1" x14ac:dyDescent="0.2"/>
    <row r="6944" s="52" customFormat="1" x14ac:dyDescent="0.2"/>
    <row r="6945" s="52" customFormat="1" x14ac:dyDescent="0.2"/>
    <row r="6946" s="52" customFormat="1" x14ac:dyDescent="0.2"/>
    <row r="6947" s="52" customFormat="1" x14ac:dyDescent="0.2"/>
    <row r="6948" s="52" customFormat="1" x14ac:dyDescent="0.2"/>
    <row r="6949" s="52" customFormat="1" x14ac:dyDescent="0.2"/>
    <row r="6950" s="52" customFormat="1" x14ac:dyDescent="0.2"/>
    <row r="6951" s="52" customFormat="1" x14ac:dyDescent="0.2"/>
    <row r="6952" s="52" customFormat="1" x14ac:dyDescent="0.2"/>
    <row r="6953" s="52" customFormat="1" x14ac:dyDescent="0.2"/>
    <row r="6954" s="52" customFormat="1" x14ac:dyDescent="0.2"/>
    <row r="6955" s="52" customFormat="1" x14ac:dyDescent="0.2"/>
    <row r="6956" s="52" customFormat="1" x14ac:dyDescent="0.2"/>
    <row r="6957" s="52" customFormat="1" x14ac:dyDescent="0.2"/>
    <row r="6958" s="52" customFormat="1" x14ac:dyDescent="0.2"/>
    <row r="6959" s="52" customFormat="1" x14ac:dyDescent="0.2"/>
    <row r="6960" s="52" customFormat="1" x14ac:dyDescent="0.2"/>
    <row r="6961" s="52" customFormat="1" x14ac:dyDescent="0.2"/>
    <row r="6962" s="52" customFormat="1" x14ac:dyDescent="0.2"/>
    <row r="6963" s="52" customFormat="1" x14ac:dyDescent="0.2"/>
    <row r="6964" s="52" customFormat="1" x14ac:dyDescent="0.2"/>
    <row r="6965" s="52" customFormat="1" x14ac:dyDescent="0.2"/>
    <row r="6966" s="52" customFormat="1" x14ac:dyDescent="0.2"/>
    <row r="6967" s="52" customFormat="1" x14ac:dyDescent="0.2"/>
    <row r="6968" s="52" customFormat="1" x14ac:dyDescent="0.2"/>
    <row r="6969" s="52" customFormat="1" x14ac:dyDescent="0.2"/>
    <row r="6970" s="52" customFormat="1" x14ac:dyDescent="0.2"/>
    <row r="6971" s="52" customFormat="1" x14ac:dyDescent="0.2"/>
    <row r="6972" s="52" customFormat="1" x14ac:dyDescent="0.2"/>
    <row r="6973" s="52" customFormat="1" x14ac:dyDescent="0.2"/>
    <row r="6974" s="52" customFormat="1" x14ac:dyDescent="0.2"/>
    <row r="6975" s="52" customFormat="1" x14ac:dyDescent="0.2"/>
    <row r="6976" s="52" customFormat="1" x14ac:dyDescent="0.2"/>
    <row r="6977" s="52" customFormat="1" x14ac:dyDescent="0.2"/>
    <row r="6978" s="52" customFormat="1" x14ac:dyDescent="0.2"/>
    <row r="6979" s="52" customFormat="1" x14ac:dyDescent="0.2"/>
    <row r="6980" s="52" customFormat="1" x14ac:dyDescent="0.2"/>
    <row r="6981" s="52" customFormat="1" x14ac:dyDescent="0.2"/>
    <row r="6982" s="52" customFormat="1" x14ac:dyDescent="0.2"/>
    <row r="6983" s="52" customFormat="1" x14ac:dyDescent="0.2"/>
    <row r="6984" s="52" customFormat="1" x14ac:dyDescent="0.2"/>
    <row r="6985" s="52" customFormat="1" x14ac:dyDescent="0.2"/>
    <row r="6986" s="52" customFormat="1" x14ac:dyDescent="0.2"/>
    <row r="6987" s="52" customFormat="1" x14ac:dyDescent="0.2"/>
    <row r="6988" s="52" customFormat="1" x14ac:dyDescent="0.2"/>
    <row r="6989" s="52" customFormat="1" x14ac:dyDescent="0.2"/>
    <row r="6990" s="52" customFormat="1" x14ac:dyDescent="0.2"/>
    <row r="6991" s="52" customFormat="1" x14ac:dyDescent="0.2"/>
    <row r="6992" s="52" customFormat="1" x14ac:dyDescent="0.2"/>
    <row r="6993" s="52" customFormat="1" x14ac:dyDescent="0.2"/>
    <row r="6994" s="52" customFormat="1" x14ac:dyDescent="0.2"/>
    <row r="6995" s="52" customFormat="1" x14ac:dyDescent="0.2"/>
    <row r="6996" s="52" customFormat="1" x14ac:dyDescent="0.2"/>
    <row r="6997" s="52" customFormat="1" x14ac:dyDescent="0.2"/>
    <row r="6998" s="52" customFormat="1" x14ac:dyDescent="0.2"/>
    <row r="6999" s="52" customFormat="1" x14ac:dyDescent="0.2"/>
    <row r="7000" s="52" customFormat="1" x14ac:dyDescent="0.2"/>
    <row r="7001" s="52" customFormat="1" x14ac:dyDescent="0.2"/>
    <row r="7002" s="52" customFormat="1" x14ac:dyDescent="0.2"/>
    <row r="7003" s="52" customFormat="1" x14ac:dyDescent="0.2"/>
    <row r="7004" s="52" customFormat="1" x14ac:dyDescent="0.2"/>
    <row r="7005" s="52" customFormat="1" x14ac:dyDescent="0.2"/>
    <row r="7006" s="52" customFormat="1" x14ac:dyDescent="0.2"/>
    <row r="7007" s="52" customFormat="1" x14ac:dyDescent="0.2"/>
    <row r="7008" s="52" customFormat="1" x14ac:dyDescent="0.2"/>
    <row r="7009" s="52" customFormat="1" x14ac:dyDescent="0.2"/>
    <row r="7010" s="52" customFormat="1" x14ac:dyDescent="0.2"/>
    <row r="7011" s="52" customFormat="1" x14ac:dyDescent="0.2"/>
    <row r="7012" s="52" customFormat="1" x14ac:dyDescent="0.2"/>
    <row r="7013" s="52" customFormat="1" x14ac:dyDescent="0.2"/>
    <row r="7014" s="52" customFormat="1" x14ac:dyDescent="0.2"/>
    <row r="7015" s="52" customFormat="1" x14ac:dyDescent="0.2"/>
    <row r="7016" s="52" customFormat="1" x14ac:dyDescent="0.2"/>
    <row r="7017" s="52" customFormat="1" x14ac:dyDescent="0.2"/>
    <row r="7018" s="52" customFormat="1" x14ac:dyDescent="0.2"/>
    <row r="7019" s="52" customFormat="1" x14ac:dyDescent="0.2"/>
    <row r="7020" s="52" customFormat="1" x14ac:dyDescent="0.2"/>
    <row r="7021" s="52" customFormat="1" x14ac:dyDescent="0.2"/>
    <row r="7022" s="52" customFormat="1" x14ac:dyDescent="0.2"/>
    <row r="7023" s="52" customFormat="1" x14ac:dyDescent="0.2"/>
    <row r="7024" s="52" customFormat="1" x14ac:dyDescent="0.2"/>
    <row r="7025" s="52" customFormat="1" x14ac:dyDescent="0.2"/>
    <row r="7026" s="52" customFormat="1" x14ac:dyDescent="0.2"/>
    <row r="7027" s="52" customFormat="1" x14ac:dyDescent="0.2"/>
    <row r="7028" s="52" customFormat="1" x14ac:dyDescent="0.2"/>
    <row r="7029" s="52" customFormat="1" x14ac:dyDescent="0.2"/>
    <row r="7030" s="52" customFormat="1" x14ac:dyDescent="0.2"/>
    <row r="7031" s="52" customFormat="1" x14ac:dyDescent="0.2"/>
    <row r="7032" s="52" customFormat="1" x14ac:dyDescent="0.2"/>
    <row r="7033" s="52" customFormat="1" x14ac:dyDescent="0.2"/>
    <row r="7034" s="52" customFormat="1" x14ac:dyDescent="0.2"/>
    <row r="7035" s="52" customFormat="1" x14ac:dyDescent="0.2"/>
    <row r="7036" s="52" customFormat="1" x14ac:dyDescent="0.2"/>
    <row r="7037" s="52" customFormat="1" x14ac:dyDescent="0.2"/>
    <row r="7038" s="52" customFormat="1" x14ac:dyDescent="0.2"/>
    <row r="7039" s="52" customFormat="1" x14ac:dyDescent="0.2"/>
    <row r="7040" s="52" customFormat="1" x14ac:dyDescent="0.2"/>
    <row r="7041" s="52" customFormat="1" x14ac:dyDescent="0.2"/>
    <row r="7042" s="52" customFormat="1" x14ac:dyDescent="0.2"/>
    <row r="7043" s="52" customFormat="1" x14ac:dyDescent="0.2"/>
    <row r="7044" s="52" customFormat="1" x14ac:dyDescent="0.2"/>
    <row r="7045" s="52" customFormat="1" x14ac:dyDescent="0.2"/>
    <row r="7046" s="52" customFormat="1" x14ac:dyDescent="0.2"/>
    <row r="7047" s="52" customFormat="1" x14ac:dyDescent="0.2"/>
    <row r="7048" s="52" customFormat="1" x14ac:dyDescent="0.2"/>
    <row r="7049" s="52" customFormat="1" x14ac:dyDescent="0.2"/>
    <row r="7050" s="52" customFormat="1" x14ac:dyDescent="0.2"/>
    <row r="7051" s="52" customFormat="1" x14ac:dyDescent="0.2"/>
    <row r="7052" s="52" customFormat="1" x14ac:dyDescent="0.2"/>
    <row r="7053" s="52" customFormat="1" x14ac:dyDescent="0.2"/>
    <row r="7054" s="52" customFormat="1" x14ac:dyDescent="0.2"/>
    <row r="7055" s="52" customFormat="1" x14ac:dyDescent="0.2"/>
    <row r="7056" s="52" customFormat="1" x14ac:dyDescent="0.2"/>
    <row r="7057" s="52" customFormat="1" x14ac:dyDescent="0.2"/>
    <row r="7058" s="52" customFormat="1" x14ac:dyDescent="0.2"/>
    <row r="7059" s="52" customFormat="1" x14ac:dyDescent="0.2"/>
    <row r="7060" s="52" customFormat="1" x14ac:dyDescent="0.2"/>
    <row r="7061" s="52" customFormat="1" x14ac:dyDescent="0.2"/>
    <row r="7062" s="52" customFormat="1" x14ac:dyDescent="0.2"/>
    <row r="7063" s="52" customFormat="1" x14ac:dyDescent="0.2"/>
    <row r="7064" s="52" customFormat="1" x14ac:dyDescent="0.2"/>
    <row r="7065" s="52" customFormat="1" x14ac:dyDescent="0.2"/>
    <row r="7066" s="52" customFormat="1" x14ac:dyDescent="0.2"/>
    <row r="7067" s="52" customFormat="1" x14ac:dyDescent="0.2"/>
    <row r="7068" s="52" customFormat="1" x14ac:dyDescent="0.2"/>
    <row r="7069" s="52" customFormat="1" x14ac:dyDescent="0.2"/>
    <row r="7070" s="52" customFormat="1" x14ac:dyDescent="0.2"/>
    <row r="7071" s="52" customFormat="1" x14ac:dyDescent="0.2"/>
    <row r="7072" s="52" customFormat="1" x14ac:dyDescent="0.2"/>
    <row r="7073" s="52" customFormat="1" x14ac:dyDescent="0.2"/>
    <row r="7074" s="52" customFormat="1" x14ac:dyDescent="0.2"/>
    <row r="7075" s="52" customFormat="1" x14ac:dyDescent="0.2"/>
    <row r="7076" s="52" customFormat="1" x14ac:dyDescent="0.2"/>
    <row r="7077" s="52" customFormat="1" x14ac:dyDescent="0.2"/>
    <row r="7078" s="52" customFormat="1" x14ac:dyDescent="0.2"/>
    <row r="7079" s="52" customFormat="1" x14ac:dyDescent="0.2"/>
    <row r="7080" s="52" customFormat="1" x14ac:dyDescent="0.2"/>
    <row r="7081" s="52" customFormat="1" x14ac:dyDescent="0.2"/>
    <row r="7082" s="52" customFormat="1" x14ac:dyDescent="0.2"/>
    <row r="7083" s="52" customFormat="1" x14ac:dyDescent="0.2"/>
    <row r="7084" s="52" customFormat="1" x14ac:dyDescent="0.2"/>
    <row r="7085" s="52" customFormat="1" x14ac:dyDescent="0.2"/>
    <row r="7086" s="52" customFormat="1" x14ac:dyDescent="0.2"/>
    <row r="7087" s="52" customFormat="1" x14ac:dyDescent="0.2"/>
    <row r="7088" s="52" customFormat="1" x14ac:dyDescent="0.2"/>
    <row r="7089" s="52" customFormat="1" x14ac:dyDescent="0.2"/>
    <row r="7090" s="52" customFormat="1" x14ac:dyDescent="0.2"/>
    <row r="7091" s="52" customFormat="1" x14ac:dyDescent="0.2"/>
    <row r="7092" s="52" customFormat="1" x14ac:dyDescent="0.2"/>
    <row r="7093" s="52" customFormat="1" x14ac:dyDescent="0.2"/>
    <row r="7094" s="52" customFormat="1" x14ac:dyDescent="0.2"/>
    <row r="7095" s="52" customFormat="1" x14ac:dyDescent="0.2"/>
    <row r="7096" s="52" customFormat="1" x14ac:dyDescent="0.2"/>
    <row r="7097" s="52" customFormat="1" x14ac:dyDescent="0.2"/>
    <row r="7098" s="52" customFormat="1" x14ac:dyDescent="0.2"/>
    <row r="7099" s="52" customFormat="1" x14ac:dyDescent="0.2"/>
    <row r="7100" s="52" customFormat="1" x14ac:dyDescent="0.2"/>
    <row r="7101" s="52" customFormat="1" x14ac:dyDescent="0.2"/>
    <row r="7102" s="52" customFormat="1" x14ac:dyDescent="0.2"/>
    <row r="7103" s="52" customFormat="1" x14ac:dyDescent="0.2"/>
    <row r="7104" s="52" customFormat="1" x14ac:dyDescent="0.2"/>
    <row r="7105" s="52" customFormat="1" x14ac:dyDescent="0.2"/>
    <row r="7106" s="52" customFormat="1" x14ac:dyDescent="0.2"/>
    <row r="7107" s="52" customFormat="1" x14ac:dyDescent="0.2"/>
    <row r="7108" s="52" customFormat="1" x14ac:dyDescent="0.2"/>
    <row r="7109" s="52" customFormat="1" x14ac:dyDescent="0.2"/>
    <row r="7110" s="52" customFormat="1" x14ac:dyDescent="0.2"/>
    <row r="7111" s="52" customFormat="1" x14ac:dyDescent="0.2"/>
    <row r="7112" s="52" customFormat="1" x14ac:dyDescent="0.2"/>
    <row r="7113" s="52" customFormat="1" x14ac:dyDescent="0.2"/>
    <row r="7114" s="52" customFormat="1" x14ac:dyDescent="0.2"/>
    <row r="7115" s="52" customFormat="1" x14ac:dyDescent="0.2"/>
    <row r="7116" s="52" customFormat="1" x14ac:dyDescent="0.2"/>
    <row r="7117" s="52" customFormat="1" x14ac:dyDescent="0.2"/>
    <row r="7118" s="52" customFormat="1" x14ac:dyDescent="0.2"/>
    <row r="7119" s="52" customFormat="1" x14ac:dyDescent="0.2"/>
    <row r="7120" s="52" customFormat="1" x14ac:dyDescent="0.2"/>
    <row r="7121" s="52" customFormat="1" x14ac:dyDescent="0.2"/>
    <row r="7122" s="52" customFormat="1" x14ac:dyDescent="0.2"/>
    <row r="7123" s="52" customFormat="1" x14ac:dyDescent="0.2"/>
    <row r="7124" s="52" customFormat="1" x14ac:dyDescent="0.2"/>
    <row r="7125" s="52" customFormat="1" x14ac:dyDescent="0.2"/>
    <row r="7126" s="52" customFormat="1" x14ac:dyDescent="0.2"/>
    <row r="7127" s="52" customFormat="1" x14ac:dyDescent="0.2"/>
    <row r="7128" s="52" customFormat="1" x14ac:dyDescent="0.2"/>
    <row r="7129" s="52" customFormat="1" x14ac:dyDescent="0.2"/>
    <row r="7130" s="52" customFormat="1" x14ac:dyDescent="0.2"/>
    <row r="7131" s="52" customFormat="1" x14ac:dyDescent="0.2"/>
    <row r="7132" s="52" customFormat="1" x14ac:dyDescent="0.2"/>
    <row r="7133" s="52" customFormat="1" x14ac:dyDescent="0.2"/>
    <row r="7134" s="52" customFormat="1" x14ac:dyDescent="0.2"/>
    <row r="7135" s="52" customFormat="1" x14ac:dyDescent="0.2"/>
    <row r="7136" s="52" customFormat="1" x14ac:dyDescent="0.2"/>
    <row r="7137" s="52" customFormat="1" x14ac:dyDescent="0.2"/>
    <row r="7138" s="52" customFormat="1" x14ac:dyDescent="0.2"/>
    <row r="7139" s="52" customFormat="1" x14ac:dyDescent="0.2"/>
    <row r="7140" s="52" customFormat="1" x14ac:dyDescent="0.2"/>
    <row r="7141" s="52" customFormat="1" x14ac:dyDescent="0.2"/>
    <row r="7142" s="52" customFormat="1" x14ac:dyDescent="0.2"/>
    <row r="7143" s="52" customFormat="1" x14ac:dyDescent="0.2"/>
    <row r="7144" s="52" customFormat="1" x14ac:dyDescent="0.2"/>
    <row r="7145" s="52" customFormat="1" x14ac:dyDescent="0.2"/>
    <row r="7146" s="52" customFormat="1" x14ac:dyDescent="0.2"/>
    <row r="7147" s="52" customFormat="1" x14ac:dyDescent="0.2"/>
    <row r="7148" s="52" customFormat="1" x14ac:dyDescent="0.2"/>
    <row r="7149" s="52" customFormat="1" x14ac:dyDescent="0.2"/>
    <row r="7150" s="52" customFormat="1" x14ac:dyDescent="0.2"/>
    <row r="7151" s="52" customFormat="1" x14ac:dyDescent="0.2"/>
    <row r="7152" s="52" customFormat="1" x14ac:dyDescent="0.2"/>
    <row r="7153" s="52" customFormat="1" x14ac:dyDescent="0.2"/>
    <row r="7154" s="52" customFormat="1" x14ac:dyDescent="0.2"/>
    <row r="7155" s="52" customFormat="1" x14ac:dyDescent="0.2"/>
    <row r="7156" s="52" customFormat="1" x14ac:dyDescent="0.2"/>
    <row r="7157" s="52" customFormat="1" x14ac:dyDescent="0.2"/>
    <row r="7158" s="52" customFormat="1" x14ac:dyDescent="0.2"/>
    <row r="7159" s="52" customFormat="1" x14ac:dyDescent="0.2"/>
    <row r="7160" s="52" customFormat="1" x14ac:dyDescent="0.2"/>
    <row r="7161" s="52" customFormat="1" x14ac:dyDescent="0.2"/>
    <row r="7162" s="52" customFormat="1" x14ac:dyDescent="0.2"/>
    <row r="7163" s="52" customFormat="1" x14ac:dyDescent="0.2"/>
    <row r="7164" s="52" customFormat="1" x14ac:dyDescent="0.2"/>
    <row r="7165" s="52" customFormat="1" x14ac:dyDescent="0.2"/>
    <row r="7166" s="52" customFormat="1" x14ac:dyDescent="0.2"/>
    <row r="7167" s="52" customFormat="1" x14ac:dyDescent="0.2"/>
    <row r="7168" s="52" customFormat="1" x14ac:dyDescent="0.2"/>
    <row r="7169" s="52" customFormat="1" x14ac:dyDescent="0.2"/>
    <row r="7170" s="52" customFormat="1" x14ac:dyDescent="0.2"/>
    <row r="7171" s="52" customFormat="1" x14ac:dyDescent="0.2"/>
    <row r="7172" s="52" customFormat="1" x14ac:dyDescent="0.2"/>
    <row r="7173" s="52" customFormat="1" x14ac:dyDescent="0.2"/>
    <row r="7174" s="52" customFormat="1" x14ac:dyDescent="0.2"/>
    <row r="7175" s="52" customFormat="1" x14ac:dyDescent="0.2"/>
    <row r="7176" s="52" customFormat="1" x14ac:dyDescent="0.2"/>
    <row r="7177" s="52" customFormat="1" x14ac:dyDescent="0.2"/>
    <row r="7178" s="52" customFormat="1" x14ac:dyDescent="0.2"/>
    <row r="7179" s="52" customFormat="1" x14ac:dyDescent="0.2"/>
    <row r="7180" s="52" customFormat="1" x14ac:dyDescent="0.2"/>
    <row r="7181" s="52" customFormat="1" x14ac:dyDescent="0.2"/>
    <row r="7182" s="52" customFormat="1" x14ac:dyDescent="0.2"/>
    <row r="7183" s="52" customFormat="1" x14ac:dyDescent="0.2"/>
    <row r="7184" s="52" customFormat="1" x14ac:dyDescent="0.2"/>
    <row r="7185" s="52" customFormat="1" x14ac:dyDescent="0.2"/>
    <row r="7186" s="52" customFormat="1" x14ac:dyDescent="0.2"/>
    <row r="7187" s="52" customFormat="1" x14ac:dyDescent="0.2"/>
    <row r="7188" s="52" customFormat="1" x14ac:dyDescent="0.2"/>
    <row r="7189" s="52" customFormat="1" x14ac:dyDescent="0.2"/>
    <row r="7190" s="52" customFormat="1" x14ac:dyDescent="0.2"/>
    <row r="7191" s="52" customFormat="1" x14ac:dyDescent="0.2"/>
    <row r="7192" s="52" customFormat="1" x14ac:dyDescent="0.2"/>
    <row r="7193" s="52" customFormat="1" x14ac:dyDescent="0.2"/>
    <row r="7194" s="52" customFormat="1" x14ac:dyDescent="0.2"/>
    <row r="7195" s="52" customFormat="1" x14ac:dyDescent="0.2"/>
    <row r="7196" s="52" customFormat="1" x14ac:dyDescent="0.2"/>
    <row r="7197" s="52" customFormat="1" x14ac:dyDescent="0.2"/>
    <row r="7198" s="52" customFormat="1" x14ac:dyDescent="0.2"/>
    <row r="7199" s="52" customFormat="1" x14ac:dyDescent="0.2"/>
    <row r="7200" s="52" customFormat="1" x14ac:dyDescent="0.2"/>
    <row r="7201" s="52" customFormat="1" x14ac:dyDescent="0.2"/>
    <row r="7202" s="52" customFormat="1" x14ac:dyDescent="0.2"/>
    <row r="7203" s="52" customFormat="1" x14ac:dyDescent="0.2"/>
    <row r="7204" s="52" customFormat="1" x14ac:dyDescent="0.2"/>
    <row r="7205" s="52" customFormat="1" x14ac:dyDescent="0.2"/>
    <row r="7206" s="52" customFormat="1" x14ac:dyDescent="0.2"/>
    <row r="7207" s="52" customFormat="1" x14ac:dyDescent="0.2"/>
    <row r="7208" s="52" customFormat="1" x14ac:dyDescent="0.2"/>
    <row r="7209" s="52" customFormat="1" x14ac:dyDescent="0.2"/>
    <row r="7210" s="52" customFormat="1" x14ac:dyDescent="0.2"/>
    <row r="7211" s="52" customFormat="1" x14ac:dyDescent="0.2"/>
    <row r="7212" s="52" customFormat="1" x14ac:dyDescent="0.2"/>
    <row r="7213" s="52" customFormat="1" x14ac:dyDescent="0.2"/>
    <row r="7214" s="52" customFormat="1" x14ac:dyDescent="0.2"/>
    <row r="7215" s="52" customFormat="1" x14ac:dyDescent="0.2"/>
    <row r="7216" s="52" customFormat="1" x14ac:dyDescent="0.2"/>
    <row r="7217" s="52" customFormat="1" x14ac:dyDescent="0.2"/>
    <row r="7218" s="52" customFormat="1" x14ac:dyDescent="0.2"/>
    <row r="7219" s="52" customFormat="1" x14ac:dyDescent="0.2"/>
    <row r="7220" s="52" customFormat="1" x14ac:dyDescent="0.2"/>
    <row r="7221" s="52" customFormat="1" x14ac:dyDescent="0.2"/>
    <row r="7222" s="52" customFormat="1" x14ac:dyDescent="0.2"/>
    <row r="7223" s="52" customFormat="1" x14ac:dyDescent="0.2"/>
    <row r="7224" s="52" customFormat="1" x14ac:dyDescent="0.2"/>
    <row r="7225" s="52" customFormat="1" x14ac:dyDescent="0.2"/>
    <row r="7226" s="52" customFormat="1" x14ac:dyDescent="0.2"/>
    <row r="7227" s="52" customFormat="1" x14ac:dyDescent="0.2"/>
    <row r="7228" s="52" customFormat="1" x14ac:dyDescent="0.2"/>
    <row r="7229" s="52" customFormat="1" x14ac:dyDescent="0.2"/>
    <row r="7230" s="52" customFormat="1" x14ac:dyDescent="0.2"/>
    <row r="7231" s="52" customFormat="1" x14ac:dyDescent="0.2"/>
    <row r="7232" s="52" customFormat="1" x14ac:dyDescent="0.2"/>
    <row r="7233" s="52" customFormat="1" x14ac:dyDescent="0.2"/>
    <row r="7234" s="52" customFormat="1" x14ac:dyDescent="0.2"/>
    <row r="7235" s="52" customFormat="1" x14ac:dyDescent="0.2"/>
    <row r="7236" s="52" customFormat="1" x14ac:dyDescent="0.2"/>
    <row r="7237" s="52" customFormat="1" x14ac:dyDescent="0.2"/>
    <row r="7238" s="52" customFormat="1" x14ac:dyDescent="0.2"/>
    <row r="7239" s="52" customFormat="1" x14ac:dyDescent="0.2"/>
    <row r="7240" s="52" customFormat="1" x14ac:dyDescent="0.2"/>
    <row r="7241" s="52" customFormat="1" x14ac:dyDescent="0.2"/>
    <row r="7242" s="52" customFormat="1" x14ac:dyDescent="0.2"/>
    <row r="7243" s="52" customFormat="1" x14ac:dyDescent="0.2"/>
    <row r="7244" s="52" customFormat="1" x14ac:dyDescent="0.2"/>
    <row r="7245" s="52" customFormat="1" x14ac:dyDescent="0.2"/>
    <row r="7246" s="52" customFormat="1" x14ac:dyDescent="0.2"/>
    <row r="7247" s="52" customFormat="1" x14ac:dyDescent="0.2"/>
    <row r="7248" s="52" customFormat="1" x14ac:dyDescent="0.2"/>
    <row r="7249" s="52" customFormat="1" x14ac:dyDescent="0.2"/>
    <row r="7250" s="52" customFormat="1" x14ac:dyDescent="0.2"/>
    <row r="7251" s="52" customFormat="1" x14ac:dyDescent="0.2"/>
    <row r="7252" s="52" customFormat="1" x14ac:dyDescent="0.2"/>
    <row r="7253" s="52" customFormat="1" x14ac:dyDescent="0.2"/>
    <row r="7254" s="52" customFormat="1" x14ac:dyDescent="0.2"/>
    <row r="7255" s="52" customFormat="1" x14ac:dyDescent="0.2"/>
    <row r="7256" s="52" customFormat="1" x14ac:dyDescent="0.2"/>
    <row r="7257" s="52" customFormat="1" x14ac:dyDescent="0.2"/>
    <row r="7258" s="52" customFormat="1" x14ac:dyDescent="0.2"/>
    <row r="7259" s="52" customFormat="1" x14ac:dyDescent="0.2"/>
    <row r="7260" s="52" customFormat="1" x14ac:dyDescent="0.2"/>
    <row r="7261" s="52" customFormat="1" x14ac:dyDescent="0.2"/>
    <row r="7262" s="52" customFormat="1" x14ac:dyDescent="0.2"/>
    <row r="7263" s="52" customFormat="1" x14ac:dyDescent="0.2"/>
    <row r="7264" s="52" customFormat="1" x14ac:dyDescent="0.2"/>
    <row r="7265" s="52" customFormat="1" x14ac:dyDescent="0.2"/>
    <row r="7266" s="52" customFormat="1" x14ac:dyDescent="0.2"/>
    <row r="7267" s="52" customFormat="1" x14ac:dyDescent="0.2"/>
    <row r="7268" s="52" customFormat="1" x14ac:dyDescent="0.2"/>
    <row r="7269" s="52" customFormat="1" x14ac:dyDescent="0.2"/>
    <row r="7270" s="52" customFormat="1" x14ac:dyDescent="0.2"/>
    <row r="7271" s="52" customFormat="1" x14ac:dyDescent="0.2"/>
    <row r="7272" s="52" customFormat="1" x14ac:dyDescent="0.2"/>
    <row r="7273" s="52" customFormat="1" x14ac:dyDescent="0.2"/>
    <row r="7274" s="52" customFormat="1" x14ac:dyDescent="0.2"/>
    <row r="7275" s="52" customFormat="1" x14ac:dyDescent="0.2"/>
    <row r="7276" s="52" customFormat="1" x14ac:dyDescent="0.2"/>
    <row r="7277" s="52" customFormat="1" x14ac:dyDescent="0.2"/>
    <row r="7278" s="52" customFormat="1" x14ac:dyDescent="0.2"/>
    <row r="7279" s="52" customFormat="1" x14ac:dyDescent="0.2"/>
    <row r="7280" s="52" customFormat="1" x14ac:dyDescent="0.2"/>
    <row r="7281" s="52" customFormat="1" x14ac:dyDescent="0.2"/>
    <row r="7282" s="52" customFormat="1" x14ac:dyDescent="0.2"/>
    <row r="7283" s="52" customFormat="1" x14ac:dyDescent="0.2"/>
    <row r="7284" s="52" customFormat="1" x14ac:dyDescent="0.2"/>
    <row r="7285" s="52" customFormat="1" x14ac:dyDescent="0.2"/>
    <row r="7286" s="52" customFormat="1" x14ac:dyDescent="0.2"/>
    <row r="7287" s="52" customFormat="1" x14ac:dyDescent="0.2"/>
    <row r="7288" s="52" customFormat="1" x14ac:dyDescent="0.2"/>
    <row r="7289" s="52" customFormat="1" x14ac:dyDescent="0.2"/>
    <row r="7290" s="52" customFormat="1" x14ac:dyDescent="0.2"/>
    <row r="7291" s="52" customFormat="1" x14ac:dyDescent="0.2"/>
    <row r="7292" s="52" customFormat="1" x14ac:dyDescent="0.2"/>
    <row r="7293" s="52" customFormat="1" x14ac:dyDescent="0.2"/>
    <row r="7294" s="52" customFormat="1" x14ac:dyDescent="0.2"/>
    <row r="7295" s="52" customFormat="1" x14ac:dyDescent="0.2"/>
    <row r="7296" s="52" customFormat="1" x14ac:dyDescent="0.2"/>
    <row r="7297" s="52" customFormat="1" x14ac:dyDescent="0.2"/>
    <row r="7298" s="52" customFormat="1" x14ac:dyDescent="0.2"/>
    <row r="7299" s="52" customFormat="1" x14ac:dyDescent="0.2"/>
    <row r="7300" s="52" customFormat="1" x14ac:dyDescent="0.2"/>
    <row r="7301" s="52" customFormat="1" x14ac:dyDescent="0.2"/>
    <row r="7302" s="52" customFormat="1" x14ac:dyDescent="0.2"/>
    <row r="7303" s="52" customFormat="1" x14ac:dyDescent="0.2"/>
    <row r="7304" s="52" customFormat="1" x14ac:dyDescent="0.2"/>
    <row r="7305" s="52" customFormat="1" x14ac:dyDescent="0.2"/>
    <row r="7306" s="52" customFormat="1" x14ac:dyDescent="0.2"/>
    <row r="7307" s="52" customFormat="1" x14ac:dyDescent="0.2"/>
    <row r="7308" s="52" customFormat="1" x14ac:dyDescent="0.2"/>
    <row r="7309" s="52" customFormat="1" x14ac:dyDescent="0.2"/>
    <row r="7310" s="52" customFormat="1" x14ac:dyDescent="0.2"/>
    <row r="7311" s="52" customFormat="1" x14ac:dyDescent="0.2"/>
    <row r="7312" s="52" customFormat="1" x14ac:dyDescent="0.2"/>
    <row r="7313" s="52" customFormat="1" x14ac:dyDescent="0.2"/>
    <row r="7314" s="52" customFormat="1" x14ac:dyDescent="0.2"/>
    <row r="7315" s="52" customFormat="1" x14ac:dyDescent="0.2"/>
    <row r="7316" s="52" customFormat="1" x14ac:dyDescent="0.2"/>
    <row r="7317" s="52" customFormat="1" x14ac:dyDescent="0.2"/>
    <row r="7318" s="52" customFormat="1" x14ac:dyDescent="0.2"/>
    <row r="7319" s="52" customFormat="1" x14ac:dyDescent="0.2"/>
    <row r="7320" s="52" customFormat="1" x14ac:dyDescent="0.2"/>
    <row r="7321" s="52" customFormat="1" x14ac:dyDescent="0.2"/>
    <row r="7322" s="52" customFormat="1" x14ac:dyDescent="0.2"/>
    <row r="7323" s="52" customFormat="1" x14ac:dyDescent="0.2"/>
    <row r="7324" s="52" customFormat="1" x14ac:dyDescent="0.2"/>
    <row r="7325" s="52" customFormat="1" x14ac:dyDescent="0.2"/>
    <row r="7326" s="52" customFormat="1" x14ac:dyDescent="0.2"/>
    <row r="7327" s="52" customFormat="1" x14ac:dyDescent="0.2"/>
    <row r="7328" s="52" customFormat="1" x14ac:dyDescent="0.2"/>
    <row r="7329" s="52" customFormat="1" x14ac:dyDescent="0.2"/>
    <row r="7330" s="52" customFormat="1" x14ac:dyDescent="0.2"/>
    <row r="7331" s="52" customFormat="1" x14ac:dyDescent="0.2"/>
    <row r="7332" s="52" customFormat="1" x14ac:dyDescent="0.2"/>
    <row r="7333" s="52" customFormat="1" x14ac:dyDescent="0.2"/>
    <row r="7334" s="52" customFormat="1" x14ac:dyDescent="0.2"/>
    <row r="7335" s="52" customFormat="1" x14ac:dyDescent="0.2"/>
    <row r="7336" s="52" customFormat="1" x14ac:dyDescent="0.2"/>
    <row r="7337" s="52" customFormat="1" x14ac:dyDescent="0.2"/>
    <row r="7338" s="52" customFormat="1" x14ac:dyDescent="0.2"/>
    <row r="7339" s="52" customFormat="1" x14ac:dyDescent="0.2"/>
    <row r="7340" s="52" customFormat="1" x14ac:dyDescent="0.2"/>
    <row r="7341" s="52" customFormat="1" x14ac:dyDescent="0.2"/>
    <row r="7342" s="52" customFormat="1" x14ac:dyDescent="0.2"/>
    <row r="7343" s="52" customFormat="1" x14ac:dyDescent="0.2"/>
    <row r="7344" s="52" customFormat="1" x14ac:dyDescent="0.2"/>
    <row r="7345" s="52" customFormat="1" x14ac:dyDescent="0.2"/>
    <row r="7346" s="52" customFormat="1" x14ac:dyDescent="0.2"/>
    <row r="7347" s="52" customFormat="1" x14ac:dyDescent="0.2"/>
    <row r="7348" s="52" customFormat="1" x14ac:dyDescent="0.2"/>
    <row r="7349" s="52" customFormat="1" x14ac:dyDescent="0.2"/>
    <row r="7350" s="52" customFormat="1" x14ac:dyDescent="0.2"/>
    <row r="7351" s="52" customFormat="1" x14ac:dyDescent="0.2"/>
    <row r="7352" s="52" customFormat="1" x14ac:dyDescent="0.2"/>
    <row r="7353" s="52" customFormat="1" x14ac:dyDescent="0.2"/>
    <row r="7354" s="52" customFormat="1" x14ac:dyDescent="0.2"/>
    <row r="7355" s="52" customFormat="1" x14ac:dyDescent="0.2"/>
    <row r="7356" s="52" customFormat="1" x14ac:dyDescent="0.2"/>
    <row r="7357" s="52" customFormat="1" x14ac:dyDescent="0.2"/>
    <row r="7358" s="52" customFormat="1" x14ac:dyDescent="0.2"/>
    <row r="7359" s="52" customFormat="1" x14ac:dyDescent="0.2"/>
    <row r="7360" s="52" customFormat="1" x14ac:dyDescent="0.2"/>
    <row r="7361" s="52" customFormat="1" x14ac:dyDescent="0.2"/>
    <row r="7362" s="52" customFormat="1" x14ac:dyDescent="0.2"/>
    <row r="7363" s="52" customFormat="1" x14ac:dyDescent="0.2"/>
    <row r="7364" s="52" customFormat="1" x14ac:dyDescent="0.2"/>
    <row r="7365" s="52" customFormat="1" x14ac:dyDescent="0.2"/>
    <row r="7366" s="52" customFormat="1" x14ac:dyDescent="0.2"/>
    <row r="7367" s="52" customFormat="1" x14ac:dyDescent="0.2"/>
    <row r="7368" s="52" customFormat="1" x14ac:dyDescent="0.2"/>
    <row r="7369" s="52" customFormat="1" x14ac:dyDescent="0.2"/>
    <row r="7370" s="52" customFormat="1" x14ac:dyDescent="0.2"/>
    <row r="7371" s="52" customFormat="1" x14ac:dyDescent="0.2"/>
    <row r="7372" s="52" customFormat="1" x14ac:dyDescent="0.2"/>
    <row r="7373" s="52" customFormat="1" x14ac:dyDescent="0.2"/>
    <row r="7374" s="52" customFormat="1" x14ac:dyDescent="0.2"/>
    <row r="7375" s="52" customFormat="1" x14ac:dyDescent="0.2"/>
    <row r="7376" s="52" customFormat="1" x14ac:dyDescent="0.2"/>
    <row r="7377" s="52" customFormat="1" x14ac:dyDescent="0.2"/>
    <row r="7378" s="52" customFormat="1" x14ac:dyDescent="0.2"/>
    <row r="7379" s="52" customFormat="1" x14ac:dyDescent="0.2"/>
    <row r="7380" s="52" customFormat="1" x14ac:dyDescent="0.2"/>
    <row r="7381" s="52" customFormat="1" x14ac:dyDescent="0.2"/>
    <row r="7382" s="52" customFormat="1" x14ac:dyDescent="0.2"/>
    <row r="7383" s="52" customFormat="1" x14ac:dyDescent="0.2"/>
    <row r="7384" s="52" customFormat="1" x14ac:dyDescent="0.2"/>
    <row r="7385" s="52" customFormat="1" x14ac:dyDescent="0.2"/>
    <row r="7386" s="52" customFormat="1" x14ac:dyDescent="0.2"/>
    <row r="7387" s="52" customFormat="1" x14ac:dyDescent="0.2"/>
    <row r="7388" s="52" customFormat="1" x14ac:dyDescent="0.2"/>
    <row r="7389" s="52" customFormat="1" x14ac:dyDescent="0.2"/>
    <row r="7390" s="52" customFormat="1" x14ac:dyDescent="0.2"/>
    <row r="7391" s="52" customFormat="1" x14ac:dyDescent="0.2"/>
    <row r="7392" s="52" customFormat="1" x14ac:dyDescent="0.2"/>
    <row r="7393" s="52" customFormat="1" x14ac:dyDescent="0.2"/>
    <row r="7394" s="52" customFormat="1" x14ac:dyDescent="0.2"/>
    <row r="7395" s="52" customFormat="1" x14ac:dyDescent="0.2"/>
    <row r="7396" s="52" customFormat="1" x14ac:dyDescent="0.2"/>
    <row r="7397" s="52" customFormat="1" x14ac:dyDescent="0.2"/>
    <row r="7398" s="52" customFormat="1" x14ac:dyDescent="0.2"/>
    <row r="7399" s="52" customFormat="1" x14ac:dyDescent="0.2"/>
    <row r="7400" s="52" customFormat="1" x14ac:dyDescent="0.2"/>
    <row r="7401" s="52" customFormat="1" x14ac:dyDescent="0.2"/>
    <row r="7402" s="52" customFormat="1" x14ac:dyDescent="0.2"/>
    <row r="7403" s="52" customFormat="1" x14ac:dyDescent="0.2"/>
    <row r="7404" s="52" customFormat="1" x14ac:dyDescent="0.2"/>
    <row r="7405" s="52" customFormat="1" x14ac:dyDescent="0.2"/>
    <row r="7406" s="52" customFormat="1" x14ac:dyDescent="0.2"/>
    <row r="7407" s="52" customFormat="1" x14ac:dyDescent="0.2"/>
    <row r="7408" s="52" customFormat="1" x14ac:dyDescent="0.2"/>
    <row r="7409" s="52" customFormat="1" x14ac:dyDescent="0.2"/>
    <row r="7410" s="52" customFormat="1" x14ac:dyDescent="0.2"/>
    <row r="7411" s="52" customFormat="1" x14ac:dyDescent="0.2"/>
    <row r="7412" s="52" customFormat="1" x14ac:dyDescent="0.2"/>
    <row r="7413" s="52" customFormat="1" x14ac:dyDescent="0.2"/>
    <row r="7414" s="52" customFormat="1" x14ac:dyDescent="0.2"/>
    <row r="7415" s="52" customFormat="1" x14ac:dyDescent="0.2"/>
    <row r="7416" s="52" customFormat="1" x14ac:dyDescent="0.2"/>
    <row r="7417" s="52" customFormat="1" x14ac:dyDescent="0.2"/>
    <row r="7418" s="52" customFormat="1" x14ac:dyDescent="0.2"/>
    <row r="7419" s="52" customFormat="1" x14ac:dyDescent="0.2"/>
    <row r="7420" s="52" customFormat="1" x14ac:dyDescent="0.2"/>
    <row r="7421" s="52" customFormat="1" x14ac:dyDescent="0.2"/>
    <row r="7422" s="52" customFormat="1" x14ac:dyDescent="0.2"/>
    <row r="7423" s="52" customFormat="1" x14ac:dyDescent="0.2"/>
    <row r="7424" s="52" customFormat="1" x14ac:dyDescent="0.2"/>
    <row r="7425" s="52" customFormat="1" x14ac:dyDescent="0.2"/>
    <row r="7426" s="52" customFormat="1" x14ac:dyDescent="0.2"/>
    <row r="7427" s="52" customFormat="1" x14ac:dyDescent="0.2"/>
    <row r="7428" s="52" customFormat="1" x14ac:dyDescent="0.2"/>
    <row r="7429" s="52" customFormat="1" x14ac:dyDescent="0.2"/>
    <row r="7430" s="52" customFormat="1" x14ac:dyDescent="0.2"/>
    <row r="7431" s="52" customFormat="1" x14ac:dyDescent="0.2"/>
    <row r="7432" s="52" customFormat="1" x14ac:dyDescent="0.2"/>
    <row r="7433" s="52" customFormat="1" x14ac:dyDescent="0.2"/>
    <row r="7434" s="52" customFormat="1" x14ac:dyDescent="0.2"/>
    <row r="7435" s="52" customFormat="1" x14ac:dyDescent="0.2"/>
    <row r="7436" s="52" customFormat="1" x14ac:dyDescent="0.2"/>
    <row r="7437" s="52" customFormat="1" x14ac:dyDescent="0.2"/>
    <row r="7438" s="52" customFormat="1" x14ac:dyDescent="0.2"/>
    <row r="7439" s="52" customFormat="1" x14ac:dyDescent="0.2"/>
    <row r="7440" s="52" customFormat="1" x14ac:dyDescent="0.2"/>
    <row r="7441" s="52" customFormat="1" x14ac:dyDescent="0.2"/>
    <row r="7442" s="52" customFormat="1" x14ac:dyDescent="0.2"/>
    <row r="7443" s="52" customFormat="1" x14ac:dyDescent="0.2"/>
    <row r="7444" s="52" customFormat="1" x14ac:dyDescent="0.2"/>
    <row r="7445" s="52" customFormat="1" x14ac:dyDescent="0.2"/>
    <row r="7446" s="52" customFormat="1" x14ac:dyDescent="0.2"/>
    <row r="7447" s="52" customFormat="1" x14ac:dyDescent="0.2"/>
    <row r="7448" s="52" customFormat="1" x14ac:dyDescent="0.2"/>
    <row r="7449" s="52" customFormat="1" x14ac:dyDescent="0.2"/>
    <row r="7450" s="52" customFormat="1" x14ac:dyDescent="0.2"/>
    <row r="7451" s="52" customFormat="1" x14ac:dyDescent="0.2"/>
    <row r="7452" s="52" customFormat="1" x14ac:dyDescent="0.2"/>
    <row r="7453" s="52" customFormat="1" x14ac:dyDescent="0.2"/>
    <row r="7454" s="52" customFormat="1" x14ac:dyDescent="0.2"/>
    <row r="7455" s="52" customFormat="1" x14ac:dyDescent="0.2"/>
    <row r="7456" s="52" customFormat="1" x14ac:dyDescent="0.2"/>
    <row r="7457" s="52" customFormat="1" x14ac:dyDescent="0.2"/>
    <row r="7458" s="52" customFormat="1" x14ac:dyDescent="0.2"/>
    <row r="7459" s="52" customFormat="1" x14ac:dyDescent="0.2"/>
    <row r="7460" s="52" customFormat="1" x14ac:dyDescent="0.2"/>
    <row r="7461" s="52" customFormat="1" x14ac:dyDescent="0.2"/>
    <row r="7462" s="52" customFormat="1" x14ac:dyDescent="0.2"/>
    <row r="7463" s="52" customFormat="1" x14ac:dyDescent="0.2"/>
    <row r="7464" s="52" customFormat="1" x14ac:dyDescent="0.2"/>
    <row r="7465" s="52" customFormat="1" x14ac:dyDescent="0.2"/>
    <row r="7466" s="52" customFormat="1" x14ac:dyDescent="0.2"/>
    <row r="7467" s="52" customFormat="1" x14ac:dyDescent="0.2"/>
    <row r="7468" s="52" customFormat="1" x14ac:dyDescent="0.2"/>
    <row r="7469" s="52" customFormat="1" x14ac:dyDescent="0.2"/>
    <row r="7470" s="52" customFormat="1" x14ac:dyDescent="0.2"/>
    <row r="7471" s="52" customFormat="1" x14ac:dyDescent="0.2"/>
    <row r="7472" s="52" customFormat="1" x14ac:dyDescent="0.2"/>
    <row r="7473" s="52" customFormat="1" x14ac:dyDescent="0.2"/>
    <row r="7474" s="52" customFormat="1" x14ac:dyDescent="0.2"/>
    <row r="7475" s="52" customFormat="1" x14ac:dyDescent="0.2"/>
    <row r="7476" s="52" customFormat="1" x14ac:dyDescent="0.2"/>
    <row r="7477" s="52" customFormat="1" x14ac:dyDescent="0.2"/>
    <row r="7478" s="52" customFormat="1" x14ac:dyDescent="0.2"/>
    <row r="7479" s="52" customFormat="1" x14ac:dyDescent="0.2"/>
    <row r="7480" s="52" customFormat="1" x14ac:dyDescent="0.2"/>
    <row r="7481" s="52" customFormat="1" x14ac:dyDescent="0.2"/>
    <row r="7482" s="52" customFormat="1" x14ac:dyDescent="0.2"/>
    <row r="7483" s="52" customFormat="1" x14ac:dyDescent="0.2"/>
    <row r="7484" s="52" customFormat="1" x14ac:dyDescent="0.2"/>
    <row r="7485" s="52" customFormat="1" x14ac:dyDescent="0.2"/>
    <row r="7486" s="52" customFormat="1" x14ac:dyDescent="0.2"/>
    <row r="7487" s="52" customFormat="1" x14ac:dyDescent="0.2"/>
    <row r="7488" s="52" customFormat="1" x14ac:dyDescent="0.2"/>
    <row r="7489" s="52" customFormat="1" x14ac:dyDescent="0.2"/>
    <row r="7490" s="52" customFormat="1" x14ac:dyDescent="0.2"/>
    <row r="7491" s="52" customFormat="1" x14ac:dyDescent="0.2"/>
    <row r="7492" s="52" customFormat="1" x14ac:dyDescent="0.2"/>
    <row r="7493" s="52" customFormat="1" x14ac:dyDescent="0.2"/>
    <row r="7494" s="52" customFormat="1" x14ac:dyDescent="0.2"/>
    <row r="7495" s="52" customFormat="1" x14ac:dyDescent="0.2"/>
    <row r="7496" s="52" customFormat="1" x14ac:dyDescent="0.2"/>
    <row r="7497" s="52" customFormat="1" x14ac:dyDescent="0.2"/>
    <row r="7498" s="52" customFormat="1" x14ac:dyDescent="0.2"/>
    <row r="7499" s="52" customFormat="1" x14ac:dyDescent="0.2"/>
    <row r="7500" s="52" customFormat="1" x14ac:dyDescent="0.2"/>
    <row r="7501" s="52" customFormat="1" x14ac:dyDescent="0.2"/>
    <row r="7502" s="52" customFormat="1" x14ac:dyDescent="0.2"/>
    <row r="7503" s="52" customFormat="1" x14ac:dyDescent="0.2"/>
    <row r="7504" s="52" customFormat="1" x14ac:dyDescent="0.2"/>
    <row r="7505" s="52" customFormat="1" x14ac:dyDescent="0.2"/>
    <row r="7506" s="52" customFormat="1" x14ac:dyDescent="0.2"/>
    <row r="7507" s="52" customFormat="1" x14ac:dyDescent="0.2"/>
    <row r="7508" s="52" customFormat="1" x14ac:dyDescent="0.2"/>
    <row r="7509" s="52" customFormat="1" x14ac:dyDescent="0.2"/>
    <row r="7510" s="52" customFormat="1" x14ac:dyDescent="0.2"/>
    <row r="7511" s="52" customFormat="1" x14ac:dyDescent="0.2"/>
    <row r="7512" s="52" customFormat="1" x14ac:dyDescent="0.2"/>
    <row r="7513" s="52" customFormat="1" x14ac:dyDescent="0.2"/>
    <row r="7514" s="52" customFormat="1" x14ac:dyDescent="0.2"/>
    <row r="7515" s="52" customFormat="1" x14ac:dyDescent="0.2"/>
    <row r="7516" s="52" customFormat="1" x14ac:dyDescent="0.2"/>
    <row r="7517" s="52" customFormat="1" x14ac:dyDescent="0.2"/>
    <row r="7518" s="52" customFormat="1" x14ac:dyDescent="0.2"/>
    <row r="7519" s="52" customFormat="1" x14ac:dyDescent="0.2"/>
    <row r="7520" s="52" customFormat="1" x14ac:dyDescent="0.2"/>
    <row r="7521" s="52" customFormat="1" x14ac:dyDescent="0.2"/>
    <row r="7522" s="52" customFormat="1" x14ac:dyDescent="0.2"/>
    <row r="7523" s="52" customFormat="1" x14ac:dyDescent="0.2"/>
    <row r="7524" s="52" customFormat="1" x14ac:dyDescent="0.2"/>
    <row r="7525" s="52" customFormat="1" x14ac:dyDescent="0.2"/>
    <row r="7526" s="52" customFormat="1" x14ac:dyDescent="0.2"/>
    <row r="7527" s="52" customFormat="1" x14ac:dyDescent="0.2"/>
    <row r="7528" s="52" customFormat="1" x14ac:dyDescent="0.2"/>
    <row r="7529" s="52" customFormat="1" x14ac:dyDescent="0.2"/>
    <row r="7530" s="52" customFormat="1" x14ac:dyDescent="0.2"/>
    <row r="7531" s="52" customFormat="1" x14ac:dyDescent="0.2"/>
    <row r="7532" s="52" customFormat="1" x14ac:dyDescent="0.2"/>
    <row r="7533" s="52" customFormat="1" x14ac:dyDescent="0.2"/>
    <row r="7534" s="52" customFormat="1" x14ac:dyDescent="0.2"/>
    <row r="7535" s="52" customFormat="1" x14ac:dyDescent="0.2"/>
    <row r="7536" s="52" customFormat="1" x14ac:dyDescent="0.2"/>
    <row r="7537" s="52" customFormat="1" x14ac:dyDescent="0.2"/>
    <row r="7538" s="52" customFormat="1" x14ac:dyDescent="0.2"/>
    <row r="7539" s="52" customFormat="1" x14ac:dyDescent="0.2"/>
    <row r="7540" s="52" customFormat="1" x14ac:dyDescent="0.2"/>
    <row r="7541" s="52" customFormat="1" x14ac:dyDescent="0.2"/>
    <row r="7542" s="52" customFormat="1" x14ac:dyDescent="0.2"/>
    <row r="7543" s="52" customFormat="1" x14ac:dyDescent="0.2"/>
    <row r="7544" s="52" customFormat="1" x14ac:dyDescent="0.2"/>
    <row r="7545" s="52" customFormat="1" x14ac:dyDescent="0.2"/>
    <row r="7546" s="52" customFormat="1" x14ac:dyDescent="0.2"/>
    <row r="7547" s="52" customFormat="1" x14ac:dyDescent="0.2"/>
    <row r="7548" s="52" customFormat="1" x14ac:dyDescent="0.2"/>
    <row r="7549" s="52" customFormat="1" x14ac:dyDescent="0.2"/>
    <row r="7550" s="52" customFormat="1" x14ac:dyDescent="0.2"/>
    <row r="7551" s="52" customFormat="1" x14ac:dyDescent="0.2"/>
    <row r="7552" s="52" customFormat="1" x14ac:dyDescent="0.2"/>
    <row r="7553" s="52" customFormat="1" x14ac:dyDescent="0.2"/>
    <row r="7554" s="52" customFormat="1" x14ac:dyDescent="0.2"/>
    <row r="7555" s="52" customFormat="1" x14ac:dyDescent="0.2"/>
    <row r="7556" s="52" customFormat="1" x14ac:dyDescent="0.2"/>
    <row r="7557" s="52" customFormat="1" x14ac:dyDescent="0.2"/>
    <row r="7558" s="52" customFormat="1" x14ac:dyDescent="0.2"/>
    <row r="7559" s="52" customFormat="1" x14ac:dyDescent="0.2"/>
    <row r="7560" s="52" customFormat="1" x14ac:dyDescent="0.2"/>
    <row r="7561" s="52" customFormat="1" x14ac:dyDescent="0.2"/>
    <row r="7562" s="52" customFormat="1" x14ac:dyDescent="0.2"/>
    <row r="7563" s="52" customFormat="1" x14ac:dyDescent="0.2"/>
    <row r="7564" s="52" customFormat="1" x14ac:dyDescent="0.2"/>
    <row r="7565" s="52" customFormat="1" x14ac:dyDescent="0.2"/>
    <row r="7566" s="52" customFormat="1" x14ac:dyDescent="0.2"/>
    <row r="7567" s="52" customFormat="1" x14ac:dyDescent="0.2"/>
    <row r="7568" s="52" customFormat="1" x14ac:dyDescent="0.2"/>
    <row r="7569" s="52" customFormat="1" x14ac:dyDescent="0.2"/>
    <row r="7570" s="52" customFormat="1" x14ac:dyDescent="0.2"/>
    <row r="7571" s="52" customFormat="1" x14ac:dyDescent="0.2"/>
    <row r="7572" s="52" customFormat="1" x14ac:dyDescent="0.2"/>
    <row r="7573" s="52" customFormat="1" x14ac:dyDescent="0.2"/>
    <row r="7574" s="52" customFormat="1" x14ac:dyDescent="0.2"/>
    <row r="7575" s="52" customFormat="1" x14ac:dyDescent="0.2"/>
    <row r="7576" s="52" customFormat="1" x14ac:dyDescent="0.2"/>
    <row r="7577" s="52" customFormat="1" x14ac:dyDescent="0.2"/>
    <row r="7578" s="52" customFormat="1" x14ac:dyDescent="0.2"/>
    <row r="7579" s="52" customFormat="1" x14ac:dyDescent="0.2"/>
    <row r="7580" s="52" customFormat="1" x14ac:dyDescent="0.2"/>
    <row r="7581" s="52" customFormat="1" x14ac:dyDescent="0.2"/>
    <row r="7582" s="52" customFormat="1" x14ac:dyDescent="0.2"/>
    <row r="7583" s="52" customFormat="1" x14ac:dyDescent="0.2"/>
    <row r="7584" s="52" customFormat="1" x14ac:dyDescent="0.2"/>
    <row r="7585" s="52" customFormat="1" x14ac:dyDescent="0.2"/>
    <row r="7586" s="52" customFormat="1" x14ac:dyDescent="0.2"/>
    <row r="7587" s="52" customFormat="1" x14ac:dyDescent="0.2"/>
    <row r="7588" s="52" customFormat="1" x14ac:dyDescent="0.2"/>
    <row r="7589" s="52" customFormat="1" x14ac:dyDescent="0.2"/>
    <row r="7590" s="52" customFormat="1" x14ac:dyDescent="0.2"/>
    <row r="7591" s="52" customFormat="1" x14ac:dyDescent="0.2"/>
    <row r="7592" s="52" customFormat="1" x14ac:dyDescent="0.2"/>
    <row r="7593" s="52" customFormat="1" x14ac:dyDescent="0.2"/>
    <row r="7594" s="52" customFormat="1" x14ac:dyDescent="0.2"/>
    <row r="7595" s="52" customFormat="1" x14ac:dyDescent="0.2"/>
    <row r="7596" s="52" customFormat="1" x14ac:dyDescent="0.2"/>
    <row r="7597" s="52" customFormat="1" x14ac:dyDescent="0.2"/>
    <row r="7598" s="52" customFormat="1" x14ac:dyDescent="0.2"/>
    <row r="7599" s="52" customFormat="1" x14ac:dyDescent="0.2"/>
    <row r="7600" s="52" customFormat="1" x14ac:dyDescent="0.2"/>
    <row r="7601" s="52" customFormat="1" x14ac:dyDescent="0.2"/>
    <row r="7602" s="52" customFormat="1" x14ac:dyDescent="0.2"/>
    <row r="7603" s="52" customFormat="1" x14ac:dyDescent="0.2"/>
    <row r="7604" s="52" customFormat="1" x14ac:dyDescent="0.2"/>
    <row r="7605" s="52" customFormat="1" x14ac:dyDescent="0.2"/>
    <row r="7606" s="52" customFormat="1" x14ac:dyDescent="0.2"/>
    <row r="7607" s="52" customFormat="1" x14ac:dyDescent="0.2"/>
    <row r="7608" s="52" customFormat="1" x14ac:dyDescent="0.2"/>
    <row r="7609" s="52" customFormat="1" x14ac:dyDescent="0.2"/>
    <row r="7610" s="52" customFormat="1" x14ac:dyDescent="0.2"/>
    <row r="7611" s="52" customFormat="1" x14ac:dyDescent="0.2"/>
    <row r="7612" s="52" customFormat="1" x14ac:dyDescent="0.2"/>
    <row r="7613" s="52" customFormat="1" x14ac:dyDescent="0.2"/>
    <row r="7614" s="52" customFormat="1" x14ac:dyDescent="0.2"/>
    <row r="7615" s="52" customFormat="1" x14ac:dyDescent="0.2"/>
    <row r="7616" s="52" customFormat="1" x14ac:dyDescent="0.2"/>
    <row r="7617" s="52" customFormat="1" x14ac:dyDescent="0.2"/>
    <row r="7618" s="52" customFormat="1" x14ac:dyDescent="0.2"/>
    <row r="7619" s="52" customFormat="1" x14ac:dyDescent="0.2"/>
    <row r="7620" s="52" customFormat="1" x14ac:dyDescent="0.2"/>
    <row r="7621" s="52" customFormat="1" x14ac:dyDescent="0.2"/>
    <row r="7622" s="52" customFormat="1" x14ac:dyDescent="0.2"/>
    <row r="7623" s="52" customFormat="1" x14ac:dyDescent="0.2"/>
    <row r="7624" s="52" customFormat="1" x14ac:dyDescent="0.2"/>
    <row r="7625" s="52" customFormat="1" x14ac:dyDescent="0.2"/>
    <row r="7626" s="52" customFormat="1" x14ac:dyDescent="0.2"/>
    <row r="7627" s="52" customFormat="1" x14ac:dyDescent="0.2"/>
    <row r="7628" s="52" customFormat="1" x14ac:dyDescent="0.2"/>
    <row r="7629" s="52" customFormat="1" x14ac:dyDescent="0.2"/>
    <row r="7630" s="52" customFormat="1" x14ac:dyDescent="0.2"/>
    <row r="7631" s="52" customFormat="1" x14ac:dyDescent="0.2"/>
    <row r="7632" s="52" customFormat="1" x14ac:dyDescent="0.2"/>
    <row r="7633" s="52" customFormat="1" x14ac:dyDescent="0.2"/>
    <row r="7634" s="52" customFormat="1" x14ac:dyDescent="0.2"/>
    <row r="7635" s="52" customFormat="1" x14ac:dyDescent="0.2"/>
    <row r="7636" s="52" customFormat="1" x14ac:dyDescent="0.2"/>
    <row r="7637" s="52" customFormat="1" x14ac:dyDescent="0.2"/>
    <row r="7638" s="52" customFormat="1" x14ac:dyDescent="0.2"/>
    <row r="7639" s="52" customFormat="1" x14ac:dyDescent="0.2"/>
    <row r="7640" s="52" customFormat="1" x14ac:dyDescent="0.2"/>
    <row r="7641" s="52" customFormat="1" x14ac:dyDescent="0.2"/>
    <row r="7642" s="52" customFormat="1" x14ac:dyDescent="0.2"/>
    <row r="7643" s="52" customFormat="1" x14ac:dyDescent="0.2"/>
    <row r="7644" s="52" customFormat="1" x14ac:dyDescent="0.2"/>
    <row r="7645" s="52" customFormat="1" x14ac:dyDescent="0.2"/>
    <row r="7646" s="52" customFormat="1" x14ac:dyDescent="0.2"/>
    <row r="7647" s="52" customFormat="1" x14ac:dyDescent="0.2"/>
    <row r="7648" s="52" customFormat="1" x14ac:dyDescent="0.2"/>
    <row r="7649" s="52" customFormat="1" x14ac:dyDescent="0.2"/>
    <row r="7650" s="52" customFormat="1" x14ac:dyDescent="0.2"/>
    <row r="7651" s="52" customFormat="1" x14ac:dyDescent="0.2"/>
    <row r="7652" s="52" customFormat="1" x14ac:dyDescent="0.2"/>
    <row r="7653" s="52" customFormat="1" x14ac:dyDescent="0.2"/>
    <row r="7654" s="52" customFormat="1" x14ac:dyDescent="0.2"/>
    <row r="7655" s="52" customFormat="1" x14ac:dyDescent="0.2"/>
    <row r="7656" s="52" customFormat="1" x14ac:dyDescent="0.2"/>
    <row r="7657" s="52" customFormat="1" x14ac:dyDescent="0.2"/>
    <row r="7658" s="52" customFormat="1" x14ac:dyDescent="0.2"/>
    <row r="7659" s="52" customFormat="1" x14ac:dyDescent="0.2"/>
    <row r="7660" s="52" customFormat="1" x14ac:dyDescent="0.2"/>
    <row r="7661" s="52" customFormat="1" x14ac:dyDescent="0.2"/>
    <row r="7662" s="52" customFormat="1" x14ac:dyDescent="0.2"/>
    <row r="7663" s="52" customFormat="1" x14ac:dyDescent="0.2"/>
    <row r="7664" s="52" customFormat="1" x14ac:dyDescent="0.2"/>
    <row r="7665" s="52" customFormat="1" x14ac:dyDescent="0.2"/>
    <row r="7666" s="52" customFormat="1" x14ac:dyDescent="0.2"/>
    <row r="7667" s="52" customFormat="1" x14ac:dyDescent="0.2"/>
    <row r="7668" s="52" customFormat="1" x14ac:dyDescent="0.2"/>
    <row r="7669" s="52" customFormat="1" x14ac:dyDescent="0.2"/>
    <row r="7670" s="52" customFormat="1" x14ac:dyDescent="0.2"/>
    <row r="7671" s="52" customFormat="1" x14ac:dyDescent="0.2"/>
    <row r="7672" s="52" customFormat="1" x14ac:dyDescent="0.2"/>
    <row r="7673" s="52" customFormat="1" x14ac:dyDescent="0.2"/>
    <row r="7674" s="52" customFormat="1" x14ac:dyDescent="0.2"/>
    <row r="7675" s="52" customFormat="1" x14ac:dyDescent="0.2"/>
    <row r="7676" s="52" customFormat="1" x14ac:dyDescent="0.2"/>
    <row r="7677" s="52" customFormat="1" x14ac:dyDescent="0.2"/>
    <row r="7678" s="52" customFormat="1" x14ac:dyDescent="0.2"/>
    <row r="7679" s="52" customFormat="1" x14ac:dyDescent="0.2"/>
    <row r="7680" s="52" customFormat="1" x14ac:dyDescent="0.2"/>
    <row r="7681" s="52" customFormat="1" x14ac:dyDescent="0.2"/>
    <row r="7682" s="52" customFormat="1" x14ac:dyDescent="0.2"/>
    <row r="7683" s="52" customFormat="1" x14ac:dyDescent="0.2"/>
    <row r="7684" s="52" customFormat="1" x14ac:dyDescent="0.2"/>
    <row r="7685" s="52" customFormat="1" x14ac:dyDescent="0.2"/>
    <row r="7686" s="52" customFormat="1" x14ac:dyDescent="0.2"/>
    <row r="7687" s="52" customFormat="1" x14ac:dyDescent="0.2"/>
    <row r="7688" s="52" customFormat="1" x14ac:dyDescent="0.2"/>
    <row r="7689" s="52" customFormat="1" x14ac:dyDescent="0.2"/>
    <row r="7690" s="52" customFormat="1" x14ac:dyDescent="0.2"/>
    <row r="7691" s="52" customFormat="1" x14ac:dyDescent="0.2"/>
    <row r="7692" s="52" customFormat="1" x14ac:dyDescent="0.2"/>
    <row r="7693" s="52" customFormat="1" x14ac:dyDescent="0.2"/>
    <row r="7694" s="52" customFormat="1" x14ac:dyDescent="0.2"/>
    <row r="7695" s="52" customFormat="1" x14ac:dyDescent="0.2"/>
    <row r="7696" s="52" customFormat="1" x14ac:dyDescent="0.2"/>
    <row r="7697" s="52" customFormat="1" x14ac:dyDescent="0.2"/>
    <row r="7698" s="52" customFormat="1" x14ac:dyDescent="0.2"/>
    <row r="7699" s="52" customFormat="1" x14ac:dyDescent="0.2"/>
    <row r="7700" s="52" customFormat="1" x14ac:dyDescent="0.2"/>
    <row r="7701" s="52" customFormat="1" x14ac:dyDescent="0.2"/>
    <row r="7702" s="52" customFormat="1" x14ac:dyDescent="0.2"/>
    <row r="7703" s="52" customFormat="1" x14ac:dyDescent="0.2"/>
    <row r="7704" s="52" customFormat="1" x14ac:dyDescent="0.2"/>
    <row r="7705" s="52" customFormat="1" x14ac:dyDescent="0.2"/>
    <row r="7706" s="52" customFormat="1" x14ac:dyDescent="0.2"/>
    <row r="7707" s="52" customFormat="1" x14ac:dyDescent="0.2"/>
    <row r="7708" s="52" customFormat="1" x14ac:dyDescent="0.2"/>
    <row r="7709" s="52" customFormat="1" x14ac:dyDescent="0.2"/>
    <row r="7710" s="52" customFormat="1" x14ac:dyDescent="0.2"/>
    <row r="7711" s="52" customFormat="1" x14ac:dyDescent="0.2"/>
    <row r="7712" s="52" customFormat="1" x14ac:dyDescent="0.2"/>
    <row r="7713" s="52" customFormat="1" x14ac:dyDescent="0.2"/>
    <row r="7714" s="52" customFormat="1" x14ac:dyDescent="0.2"/>
    <row r="7715" s="52" customFormat="1" x14ac:dyDescent="0.2"/>
    <row r="7716" s="52" customFormat="1" x14ac:dyDescent="0.2"/>
    <row r="7717" s="52" customFormat="1" x14ac:dyDescent="0.2"/>
    <row r="7718" s="52" customFormat="1" x14ac:dyDescent="0.2"/>
    <row r="7719" s="52" customFormat="1" x14ac:dyDescent="0.2"/>
    <row r="7720" s="52" customFormat="1" x14ac:dyDescent="0.2"/>
    <row r="7721" s="52" customFormat="1" x14ac:dyDescent="0.2"/>
    <row r="7722" s="52" customFormat="1" x14ac:dyDescent="0.2"/>
    <row r="7723" s="52" customFormat="1" x14ac:dyDescent="0.2"/>
    <row r="7724" s="52" customFormat="1" x14ac:dyDescent="0.2"/>
    <row r="7725" s="52" customFormat="1" x14ac:dyDescent="0.2"/>
    <row r="7726" s="52" customFormat="1" x14ac:dyDescent="0.2"/>
    <row r="7727" s="52" customFormat="1" x14ac:dyDescent="0.2"/>
    <row r="7728" s="52" customFormat="1" x14ac:dyDescent="0.2"/>
    <row r="7729" s="52" customFormat="1" x14ac:dyDescent="0.2"/>
    <row r="7730" s="52" customFormat="1" x14ac:dyDescent="0.2"/>
    <row r="7731" s="52" customFormat="1" x14ac:dyDescent="0.2"/>
    <row r="7732" s="52" customFormat="1" x14ac:dyDescent="0.2"/>
    <row r="7733" s="52" customFormat="1" x14ac:dyDescent="0.2"/>
    <row r="7734" s="52" customFormat="1" x14ac:dyDescent="0.2"/>
    <row r="7735" s="52" customFormat="1" x14ac:dyDescent="0.2"/>
    <row r="7736" s="52" customFormat="1" x14ac:dyDescent="0.2"/>
    <row r="7737" s="52" customFormat="1" x14ac:dyDescent="0.2"/>
    <row r="7738" s="52" customFormat="1" x14ac:dyDescent="0.2"/>
    <row r="7739" s="52" customFormat="1" x14ac:dyDescent="0.2"/>
    <row r="7740" s="52" customFormat="1" x14ac:dyDescent="0.2"/>
    <row r="7741" s="52" customFormat="1" x14ac:dyDescent="0.2"/>
    <row r="7742" s="52" customFormat="1" x14ac:dyDescent="0.2"/>
    <row r="7743" s="52" customFormat="1" x14ac:dyDescent="0.2"/>
    <row r="7744" s="52" customFormat="1" x14ac:dyDescent="0.2"/>
    <row r="7745" s="52" customFormat="1" x14ac:dyDescent="0.2"/>
    <row r="7746" s="52" customFormat="1" x14ac:dyDescent="0.2"/>
    <row r="7747" s="52" customFormat="1" x14ac:dyDescent="0.2"/>
    <row r="7748" s="52" customFormat="1" x14ac:dyDescent="0.2"/>
    <row r="7749" s="52" customFormat="1" x14ac:dyDescent="0.2"/>
    <row r="7750" s="52" customFormat="1" x14ac:dyDescent="0.2"/>
    <row r="7751" s="52" customFormat="1" x14ac:dyDescent="0.2"/>
    <row r="7752" s="52" customFormat="1" x14ac:dyDescent="0.2"/>
    <row r="7753" s="52" customFormat="1" x14ac:dyDescent="0.2"/>
    <row r="7754" s="52" customFormat="1" x14ac:dyDescent="0.2"/>
    <row r="7755" s="52" customFormat="1" x14ac:dyDescent="0.2"/>
    <row r="7756" s="52" customFormat="1" x14ac:dyDescent="0.2"/>
    <row r="7757" s="52" customFormat="1" x14ac:dyDescent="0.2"/>
    <row r="7758" s="52" customFormat="1" x14ac:dyDescent="0.2"/>
    <row r="7759" s="52" customFormat="1" x14ac:dyDescent="0.2"/>
    <row r="7760" s="52" customFormat="1" x14ac:dyDescent="0.2"/>
    <row r="7761" s="52" customFormat="1" x14ac:dyDescent="0.2"/>
    <row r="7762" s="52" customFormat="1" x14ac:dyDescent="0.2"/>
    <row r="7763" s="52" customFormat="1" x14ac:dyDescent="0.2"/>
    <row r="7764" s="52" customFormat="1" x14ac:dyDescent="0.2"/>
    <row r="7765" s="52" customFormat="1" x14ac:dyDescent="0.2"/>
    <row r="7766" s="52" customFormat="1" x14ac:dyDescent="0.2"/>
    <row r="7767" s="52" customFormat="1" x14ac:dyDescent="0.2"/>
    <row r="7768" s="52" customFormat="1" x14ac:dyDescent="0.2"/>
    <row r="7769" s="52" customFormat="1" x14ac:dyDescent="0.2"/>
    <row r="7770" s="52" customFormat="1" x14ac:dyDescent="0.2"/>
    <row r="7771" s="52" customFormat="1" x14ac:dyDescent="0.2"/>
    <row r="7772" s="52" customFormat="1" x14ac:dyDescent="0.2"/>
    <row r="7773" s="52" customFormat="1" x14ac:dyDescent="0.2"/>
    <row r="7774" s="52" customFormat="1" x14ac:dyDescent="0.2"/>
    <row r="7775" s="52" customFormat="1" x14ac:dyDescent="0.2"/>
    <row r="7776" s="52" customFormat="1" x14ac:dyDescent="0.2"/>
    <row r="7777" s="52" customFormat="1" x14ac:dyDescent="0.2"/>
    <row r="7778" s="52" customFormat="1" x14ac:dyDescent="0.2"/>
    <row r="7779" s="52" customFormat="1" x14ac:dyDescent="0.2"/>
    <row r="7780" s="52" customFormat="1" x14ac:dyDescent="0.2"/>
    <row r="7781" s="52" customFormat="1" x14ac:dyDescent="0.2"/>
    <row r="7782" s="52" customFormat="1" x14ac:dyDescent="0.2"/>
    <row r="7783" s="52" customFormat="1" x14ac:dyDescent="0.2"/>
    <row r="7784" s="52" customFormat="1" x14ac:dyDescent="0.2"/>
    <row r="7785" s="52" customFormat="1" x14ac:dyDescent="0.2"/>
    <row r="7786" s="52" customFormat="1" x14ac:dyDescent="0.2"/>
    <row r="7787" s="52" customFormat="1" x14ac:dyDescent="0.2"/>
    <row r="7788" s="52" customFormat="1" x14ac:dyDescent="0.2"/>
    <row r="7789" s="52" customFormat="1" x14ac:dyDescent="0.2"/>
    <row r="7790" s="52" customFormat="1" x14ac:dyDescent="0.2"/>
    <row r="7791" s="52" customFormat="1" x14ac:dyDescent="0.2"/>
    <row r="7792" s="52" customFormat="1" x14ac:dyDescent="0.2"/>
    <row r="7793" s="52" customFormat="1" x14ac:dyDescent="0.2"/>
    <row r="7794" s="52" customFormat="1" x14ac:dyDescent="0.2"/>
    <row r="7795" s="52" customFormat="1" x14ac:dyDescent="0.2"/>
    <row r="7796" s="52" customFormat="1" x14ac:dyDescent="0.2"/>
    <row r="7797" s="52" customFormat="1" x14ac:dyDescent="0.2"/>
    <row r="7798" s="52" customFormat="1" x14ac:dyDescent="0.2"/>
    <row r="7799" s="52" customFormat="1" x14ac:dyDescent="0.2"/>
    <row r="7800" s="52" customFormat="1" x14ac:dyDescent="0.2"/>
    <row r="7801" s="52" customFormat="1" x14ac:dyDescent="0.2"/>
    <row r="7802" s="52" customFormat="1" x14ac:dyDescent="0.2"/>
    <row r="7803" s="52" customFormat="1" x14ac:dyDescent="0.2"/>
    <row r="7804" s="52" customFormat="1" x14ac:dyDescent="0.2"/>
    <row r="7805" s="52" customFormat="1" x14ac:dyDescent="0.2"/>
    <row r="7806" s="52" customFormat="1" x14ac:dyDescent="0.2"/>
    <row r="7807" s="52" customFormat="1" x14ac:dyDescent="0.2"/>
    <row r="7808" s="52" customFormat="1" x14ac:dyDescent="0.2"/>
    <row r="7809" s="52" customFormat="1" x14ac:dyDescent="0.2"/>
    <row r="7810" s="52" customFormat="1" x14ac:dyDescent="0.2"/>
    <row r="7811" s="52" customFormat="1" x14ac:dyDescent="0.2"/>
    <row r="7812" s="52" customFormat="1" x14ac:dyDescent="0.2"/>
    <row r="7813" s="52" customFormat="1" x14ac:dyDescent="0.2"/>
    <row r="7814" s="52" customFormat="1" x14ac:dyDescent="0.2"/>
    <row r="7815" s="52" customFormat="1" x14ac:dyDescent="0.2"/>
    <row r="7816" s="52" customFormat="1" x14ac:dyDescent="0.2"/>
    <row r="7817" s="52" customFormat="1" x14ac:dyDescent="0.2"/>
    <row r="7818" s="52" customFormat="1" x14ac:dyDescent="0.2"/>
    <row r="7819" s="52" customFormat="1" x14ac:dyDescent="0.2"/>
    <row r="7820" s="52" customFormat="1" x14ac:dyDescent="0.2"/>
    <row r="7821" s="52" customFormat="1" x14ac:dyDescent="0.2"/>
    <row r="7822" s="52" customFormat="1" x14ac:dyDescent="0.2"/>
    <row r="7823" s="52" customFormat="1" x14ac:dyDescent="0.2"/>
    <row r="7824" s="52" customFormat="1" x14ac:dyDescent="0.2"/>
    <row r="7825" s="52" customFormat="1" x14ac:dyDescent="0.2"/>
    <row r="7826" s="52" customFormat="1" x14ac:dyDescent="0.2"/>
    <row r="7827" s="52" customFormat="1" x14ac:dyDescent="0.2"/>
    <row r="7828" s="52" customFormat="1" x14ac:dyDescent="0.2"/>
    <row r="7829" s="52" customFormat="1" x14ac:dyDescent="0.2"/>
    <row r="7830" s="52" customFormat="1" x14ac:dyDescent="0.2"/>
    <row r="7831" s="52" customFormat="1" x14ac:dyDescent="0.2"/>
    <row r="7832" s="52" customFormat="1" x14ac:dyDescent="0.2"/>
    <row r="7833" s="52" customFormat="1" x14ac:dyDescent="0.2"/>
    <row r="7834" s="52" customFormat="1" x14ac:dyDescent="0.2"/>
    <row r="7835" s="52" customFormat="1" x14ac:dyDescent="0.2"/>
    <row r="7836" s="52" customFormat="1" x14ac:dyDescent="0.2"/>
    <row r="7837" s="52" customFormat="1" x14ac:dyDescent="0.2"/>
    <row r="7838" s="52" customFormat="1" x14ac:dyDescent="0.2"/>
    <row r="7839" s="52" customFormat="1" x14ac:dyDescent="0.2"/>
    <row r="7840" s="52" customFormat="1" x14ac:dyDescent="0.2"/>
    <row r="7841" s="52" customFormat="1" x14ac:dyDescent="0.2"/>
    <row r="7842" s="52" customFormat="1" x14ac:dyDescent="0.2"/>
    <row r="7843" s="52" customFormat="1" x14ac:dyDescent="0.2"/>
    <row r="7844" s="52" customFormat="1" x14ac:dyDescent="0.2"/>
    <row r="7845" s="52" customFormat="1" x14ac:dyDescent="0.2"/>
    <row r="7846" s="52" customFormat="1" x14ac:dyDescent="0.2"/>
    <row r="7847" s="52" customFormat="1" x14ac:dyDescent="0.2"/>
    <row r="7848" s="52" customFormat="1" x14ac:dyDescent="0.2"/>
    <row r="7849" s="52" customFormat="1" x14ac:dyDescent="0.2"/>
    <row r="7850" s="52" customFormat="1" x14ac:dyDescent="0.2"/>
    <row r="7851" s="52" customFormat="1" x14ac:dyDescent="0.2"/>
    <row r="7852" s="52" customFormat="1" x14ac:dyDescent="0.2"/>
    <row r="7853" s="52" customFormat="1" x14ac:dyDescent="0.2"/>
    <row r="7854" s="52" customFormat="1" x14ac:dyDescent="0.2"/>
    <row r="7855" s="52" customFormat="1" x14ac:dyDescent="0.2"/>
    <row r="7856" s="52" customFormat="1" x14ac:dyDescent="0.2"/>
    <row r="7857" s="52" customFormat="1" x14ac:dyDescent="0.2"/>
    <row r="7858" s="52" customFormat="1" x14ac:dyDescent="0.2"/>
    <row r="7859" s="52" customFormat="1" x14ac:dyDescent="0.2"/>
    <row r="7860" s="52" customFormat="1" x14ac:dyDescent="0.2"/>
    <row r="7861" s="52" customFormat="1" x14ac:dyDescent="0.2"/>
    <row r="7862" s="52" customFormat="1" x14ac:dyDescent="0.2"/>
    <row r="7863" s="52" customFormat="1" x14ac:dyDescent="0.2"/>
    <row r="7864" s="52" customFormat="1" x14ac:dyDescent="0.2"/>
    <row r="7865" s="52" customFormat="1" x14ac:dyDescent="0.2"/>
    <row r="7866" s="52" customFormat="1" x14ac:dyDescent="0.2"/>
    <row r="7867" s="52" customFormat="1" x14ac:dyDescent="0.2"/>
    <row r="7868" s="52" customFormat="1" x14ac:dyDescent="0.2"/>
    <row r="7869" s="52" customFormat="1" x14ac:dyDescent="0.2"/>
    <row r="7870" s="52" customFormat="1" x14ac:dyDescent="0.2"/>
    <row r="7871" s="52" customFormat="1" x14ac:dyDescent="0.2"/>
    <row r="7872" s="52" customFormat="1" x14ac:dyDescent="0.2"/>
    <row r="7873" s="52" customFormat="1" x14ac:dyDescent="0.2"/>
    <row r="7874" s="52" customFormat="1" x14ac:dyDescent="0.2"/>
    <row r="7875" s="52" customFormat="1" x14ac:dyDescent="0.2"/>
    <row r="7876" s="52" customFormat="1" x14ac:dyDescent="0.2"/>
    <row r="7877" s="52" customFormat="1" x14ac:dyDescent="0.2"/>
    <row r="7878" s="52" customFormat="1" x14ac:dyDescent="0.2"/>
    <row r="7879" s="52" customFormat="1" x14ac:dyDescent="0.2"/>
    <row r="7880" s="52" customFormat="1" x14ac:dyDescent="0.2"/>
    <row r="7881" s="52" customFormat="1" x14ac:dyDescent="0.2"/>
    <row r="7882" s="52" customFormat="1" x14ac:dyDescent="0.2"/>
    <row r="7883" s="52" customFormat="1" x14ac:dyDescent="0.2"/>
    <row r="7884" s="52" customFormat="1" x14ac:dyDescent="0.2"/>
    <row r="7885" s="52" customFormat="1" x14ac:dyDescent="0.2"/>
    <row r="7886" s="52" customFormat="1" x14ac:dyDescent="0.2"/>
    <row r="7887" s="52" customFormat="1" x14ac:dyDescent="0.2"/>
    <row r="7888" s="52" customFormat="1" x14ac:dyDescent="0.2"/>
    <row r="7889" s="52" customFormat="1" x14ac:dyDescent="0.2"/>
    <row r="7890" s="52" customFormat="1" x14ac:dyDescent="0.2"/>
    <row r="7891" s="52" customFormat="1" x14ac:dyDescent="0.2"/>
    <row r="7892" s="52" customFormat="1" x14ac:dyDescent="0.2"/>
    <row r="7893" s="52" customFormat="1" x14ac:dyDescent="0.2"/>
    <row r="7894" s="52" customFormat="1" x14ac:dyDescent="0.2"/>
    <row r="7895" s="52" customFormat="1" x14ac:dyDescent="0.2"/>
    <row r="7896" s="52" customFormat="1" x14ac:dyDescent="0.2"/>
    <row r="7897" s="52" customFormat="1" x14ac:dyDescent="0.2"/>
    <row r="7898" s="52" customFormat="1" x14ac:dyDescent="0.2"/>
    <row r="7899" s="52" customFormat="1" x14ac:dyDescent="0.2"/>
    <row r="7900" s="52" customFormat="1" x14ac:dyDescent="0.2"/>
    <row r="7901" s="52" customFormat="1" x14ac:dyDescent="0.2"/>
    <row r="7902" s="52" customFormat="1" x14ac:dyDescent="0.2"/>
    <row r="7903" s="52" customFormat="1" x14ac:dyDescent="0.2"/>
    <row r="7904" s="52" customFormat="1" x14ac:dyDescent="0.2"/>
    <row r="7905" s="52" customFormat="1" x14ac:dyDescent="0.2"/>
    <row r="7906" s="52" customFormat="1" x14ac:dyDescent="0.2"/>
    <row r="7907" s="52" customFormat="1" x14ac:dyDescent="0.2"/>
    <row r="7908" s="52" customFormat="1" x14ac:dyDescent="0.2"/>
    <row r="7909" s="52" customFormat="1" x14ac:dyDescent="0.2"/>
    <row r="7910" s="52" customFormat="1" x14ac:dyDescent="0.2"/>
    <row r="7911" s="52" customFormat="1" x14ac:dyDescent="0.2"/>
    <row r="7912" s="52" customFormat="1" x14ac:dyDescent="0.2"/>
    <row r="7913" s="52" customFormat="1" x14ac:dyDescent="0.2"/>
    <row r="7914" s="52" customFormat="1" x14ac:dyDescent="0.2"/>
    <row r="7915" s="52" customFormat="1" x14ac:dyDescent="0.2"/>
    <row r="7916" s="52" customFormat="1" x14ac:dyDescent="0.2"/>
    <row r="7917" s="52" customFormat="1" x14ac:dyDescent="0.2"/>
    <row r="7918" s="52" customFormat="1" x14ac:dyDescent="0.2"/>
    <row r="7919" s="52" customFormat="1" x14ac:dyDescent="0.2"/>
    <row r="7920" s="52" customFormat="1" x14ac:dyDescent="0.2"/>
    <row r="7921" s="52" customFormat="1" x14ac:dyDescent="0.2"/>
    <row r="7922" s="52" customFormat="1" x14ac:dyDescent="0.2"/>
    <row r="7923" s="52" customFormat="1" x14ac:dyDescent="0.2"/>
    <row r="7924" s="52" customFormat="1" x14ac:dyDescent="0.2"/>
    <row r="7925" s="52" customFormat="1" x14ac:dyDescent="0.2"/>
    <row r="7926" s="52" customFormat="1" x14ac:dyDescent="0.2"/>
    <row r="7927" s="52" customFormat="1" x14ac:dyDescent="0.2"/>
    <row r="7928" s="52" customFormat="1" x14ac:dyDescent="0.2"/>
    <row r="7929" s="52" customFormat="1" x14ac:dyDescent="0.2"/>
    <row r="7930" s="52" customFormat="1" x14ac:dyDescent="0.2"/>
    <row r="7931" s="52" customFormat="1" x14ac:dyDescent="0.2"/>
    <row r="7932" s="52" customFormat="1" x14ac:dyDescent="0.2"/>
    <row r="7933" s="52" customFormat="1" x14ac:dyDescent="0.2"/>
    <row r="7934" s="52" customFormat="1" x14ac:dyDescent="0.2"/>
    <row r="7935" s="52" customFormat="1" x14ac:dyDescent="0.2"/>
    <row r="7936" s="52" customFormat="1" x14ac:dyDescent="0.2"/>
    <row r="7937" s="52" customFormat="1" x14ac:dyDescent="0.2"/>
    <row r="7938" s="52" customFormat="1" x14ac:dyDescent="0.2"/>
    <row r="7939" s="52" customFormat="1" x14ac:dyDescent="0.2"/>
    <row r="7940" s="52" customFormat="1" x14ac:dyDescent="0.2"/>
    <row r="7941" s="52" customFormat="1" x14ac:dyDescent="0.2"/>
    <row r="7942" s="52" customFormat="1" x14ac:dyDescent="0.2"/>
    <row r="7943" s="52" customFormat="1" x14ac:dyDescent="0.2"/>
    <row r="7944" s="52" customFormat="1" x14ac:dyDescent="0.2"/>
    <row r="7945" s="52" customFormat="1" x14ac:dyDescent="0.2"/>
    <row r="7946" s="52" customFormat="1" x14ac:dyDescent="0.2"/>
    <row r="7947" s="52" customFormat="1" x14ac:dyDescent="0.2"/>
    <row r="7948" s="52" customFormat="1" x14ac:dyDescent="0.2"/>
    <row r="7949" s="52" customFormat="1" x14ac:dyDescent="0.2"/>
    <row r="7950" s="52" customFormat="1" x14ac:dyDescent="0.2"/>
    <row r="7951" s="52" customFormat="1" x14ac:dyDescent="0.2"/>
    <row r="7952" s="52" customFormat="1" x14ac:dyDescent="0.2"/>
    <row r="7953" s="52" customFormat="1" x14ac:dyDescent="0.2"/>
    <row r="7954" s="52" customFormat="1" x14ac:dyDescent="0.2"/>
    <row r="7955" s="52" customFormat="1" x14ac:dyDescent="0.2"/>
    <row r="7956" s="52" customFormat="1" x14ac:dyDescent="0.2"/>
    <row r="7957" s="52" customFormat="1" x14ac:dyDescent="0.2"/>
    <row r="7958" s="52" customFormat="1" x14ac:dyDescent="0.2"/>
    <row r="7959" s="52" customFormat="1" x14ac:dyDescent="0.2"/>
    <row r="7960" s="52" customFormat="1" x14ac:dyDescent="0.2"/>
    <row r="7961" s="52" customFormat="1" x14ac:dyDescent="0.2"/>
    <row r="7962" s="52" customFormat="1" x14ac:dyDescent="0.2"/>
    <row r="7963" s="52" customFormat="1" x14ac:dyDescent="0.2"/>
    <row r="7964" s="52" customFormat="1" x14ac:dyDescent="0.2"/>
    <row r="7965" s="52" customFormat="1" x14ac:dyDescent="0.2"/>
    <row r="7966" s="52" customFormat="1" x14ac:dyDescent="0.2"/>
    <row r="7967" s="52" customFormat="1" x14ac:dyDescent="0.2"/>
    <row r="7968" s="52" customFormat="1" x14ac:dyDescent="0.2"/>
    <row r="7969" s="52" customFormat="1" x14ac:dyDescent="0.2"/>
    <row r="7970" s="52" customFormat="1" x14ac:dyDescent="0.2"/>
    <row r="7971" s="52" customFormat="1" x14ac:dyDescent="0.2"/>
    <row r="7972" s="52" customFormat="1" x14ac:dyDescent="0.2"/>
    <row r="7973" s="52" customFormat="1" x14ac:dyDescent="0.2"/>
    <row r="7974" s="52" customFormat="1" x14ac:dyDescent="0.2"/>
    <row r="7975" s="52" customFormat="1" x14ac:dyDescent="0.2"/>
    <row r="7976" s="52" customFormat="1" x14ac:dyDescent="0.2"/>
    <row r="7977" s="52" customFormat="1" x14ac:dyDescent="0.2"/>
    <row r="7978" s="52" customFormat="1" x14ac:dyDescent="0.2"/>
    <row r="7979" s="52" customFormat="1" x14ac:dyDescent="0.2"/>
    <row r="7980" s="52" customFormat="1" x14ac:dyDescent="0.2"/>
    <row r="7981" s="52" customFormat="1" x14ac:dyDescent="0.2"/>
    <row r="7982" s="52" customFormat="1" x14ac:dyDescent="0.2"/>
    <row r="7983" s="52" customFormat="1" x14ac:dyDescent="0.2"/>
    <row r="7984" s="52" customFormat="1" x14ac:dyDescent="0.2"/>
    <row r="7985" s="52" customFormat="1" x14ac:dyDescent="0.2"/>
    <row r="7986" s="52" customFormat="1" x14ac:dyDescent="0.2"/>
    <row r="7987" s="52" customFormat="1" x14ac:dyDescent="0.2"/>
    <row r="7988" s="52" customFormat="1" x14ac:dyDescent="0.2"/>
    <row r="7989" s="52" customFormat="1" x14ac:dyDescent="0.2"/>
    <row r="7990" s="52" customFormat="1" x14ac:dyDescent="0.2"/>
    <row r="7991" s="52" customFormat="1" x14ac:dyDescent="0.2"/>
    <row r="7992" s="52" customFormat="1" x14ac:dyDescent="0.2"/>
    <row r="7993" s="52" customFormat="1" x14ac:dyDescent="0.2"/>
    <row r="7994" s="52" customFormat="1" x14ac:dyDescent="0.2"/>
    <row r="7995" s="52" customFormat="1" x14ac:dyDescent="0.2"/>
    <row r="7996" s="52" customFormat="1" x14ac:dyDescent="0.2"/>
    <row r="7997" s="52" customFormat="1" x14ac:dyDescent="0.2"/>
    <row r="7998" s="52" customFormat="1" x14ac:dyDescent="0.2"/>
    <row r="7999" s="52" customFormat="1" x14ac:dyDescent="0.2"/>
    <row r="8000" s="52" customFormat="1" x14ac:dyDescent="0.2"/>
    <row r="8001" s="52" customFormat="1" x14ac:dyDescent="0.2"/>
    <row r="8002" s="52" customFormat="1" x14ac:dyDescent="0.2"/>
    <row r="8003" s="52" customFormat="1" x14ac:dyDescent="0.2"/>
    <row r="8004" s="52" customFormat="1" x14ac:dyDescent="0.2"/>
    <row r="8005" s="52" customFormat="1" x14ac:dyDescent="0.2"/>
    <row r="8006" s="52" customFormat="1" x14ac:dyDescent="0.2"/>
    <row r="8007" s="52" customFormat="1" x14ac:dyDescent="0.2"/>
    <row r="8008" s="52" customFormat="1" x14ac:dyDescent="0.2"/>
    <row r="8009" s="52" customFormat="1" x14ac:dyDescent="0.2"/>
    <row r="8010" s="52" customFormat="1" x14ac:dyDescent="0.2"/>
    <row r="8011" s="52" customFormat="1" x14ac:dyDescent="0.2"/>
    <row r="8012" s="52" customFormat="1" x14ac:dyDescent="0.2"/>
    <row r="8013" s="52" customFormat="1" x14ac:dyDescent="0.2"/>
    <row r="8014" s="52" customFormat="1" x14ac:dyDescent="0.2"/>
    <row r="8015" s="52" customFormat="1" x14ac:dyDescent="0.2"/>
    <row r="8016" s="52" customFormat="1" x14ac:dyDescent="0.2"/>
    <row r="8017" s="52" customFormat="1" x14ac:dyDescent="0.2"/>
    <row r="8018" s="52" customFormat="1" x14ac:dyDescent="0.2"/>
    <row r="8019" s="52" customFormat="1" x14ac:dyDescent="0.2"/>
    <row r="8020" s="52" customFormat="1" x14ac:dyDescent="0.2"/>
    <row r="8021" s="52" customFormat="1" x14ac:dyDescent="0.2"/>
    <row r="8022" s="52" customFormat="1" x14ac:dyDescent="0.2"/>
    <row r="8023" s="52" customFormat="1" x14ac:dyDescent="0.2"/>
    <row r="8024" s="52" customFormat="1" x14ac:dyDescent="0.2"/>
    <row r="8025" s="52" customFormat="1" x14ac:dyDescent="0.2"/>
    <row r="8026" s="52" customFormat="1" x14ac:dyDescent="0.2"/>
    <row r="8027" s="52" customFormat="1" x14ac:dyDescent="0.2"/>
    <row r="8028" s="52" customFormat="1" x14ac:dyDescent="0.2"/>
    <row r="8029" s="52" customFormat="1" x14ac:dyDescent="0.2"/>
    <row r="8030" s="52" customFormat="1" x14ac:dyDescent="0.2"/>
    <row r="8031" s="52" customFormat="1" x14ac:dyDescent="0.2"/>
    <row r="8032" s="52" customFormat="1" x14ac:dyDescent="0.2"/>
    <row r="8033" s="52" customFormat="1" x14ac:dyDescent="0.2"/>
    <row r="8034" s="52" customFormat="1" x14ac:dyDescent="0.2"/>
    <row r="8035" s="52" customFormat="1" x14ac:dyDescent="0.2"/>
    <row r="8036" s="52" customFormat="1" x14ac:dyDescent="0.2"/>
    <row r="8037" s="52" customFormat="1" x14ac:dyDescent="0.2"/>
    <row r="8038" s="52" customFormat="1" x14ac:dyDescent="0.2"/>
    <row r="8039" s="52" customFormat="1" x14ac:dyDescent="0.2"/>
    <row r="8040" s="52" customFormat="1" x14ac:dyDescent="0.2"/>
    <row r="8041" s="52" customFormat="1" x14ac:dyDescent="0.2"/>
    <row r="8042" s="52" customFormat="1" x14ac:dyDescent="0.2"/>
    <row r="8043" s="52" customFormat="1" x14ac:dyDescent="0.2"/>
    <row r="8044" s="52" customFormat="1" x14ac:dyDescent="0.2"/>
    <row r="8045" s="52" customFormat="1" x14ac:dyDescent="0.2"/>
    <row r="8046" s="52" customFormat="1" x14ac:dyDescent="0.2"/>
    <row r="8047" s="52" customFormat="1" x14ac:dyDescent="0.2"/>
    <row r="8048" s="52" customFormat="1" x14ac:dyDescent="0.2"/>
    <row r="8049" s="52" customFormat="1" x14ac:dyDescent="0.2"/>
    <row r="8050" s="52" customFormat="1" x14ac:dyDescent="0.2"/>
    <row r="8051" s="52" customFormat="1" x14ac:dyDescent="0.2"/>
    <row r="8052" s="52" customFormat="1" x14ac:dyDescent="0.2"/>
    <row r="8053" s="52" customFormat="1" x14ac:dyDescent="0.2"/>
    <row r="8054" s="52" customFormat="1" x14ac:dyDescent="0.2"/>
    <row r="8055" s="52" customFormat="1" x14ac:dyDescent="0.2"/>
    <row r="8056" s="52" customFormat="1" x14ac:dyDescent="0.2"/>
    <row r="8057" s="52" customFormat="1" x14ac:dyDescent="0.2"/>
    <row r="8058" s="52" customFormat="1" x14ac:dyDescent="0.2"/>
    <row r="8059" s="52" customFormat="1" x14ac:dyDescent="0.2"/>
    <row r="8060" s="52" customFormat="1" x14ac:dyDescent="0.2"/>
    <row r="8061" s="52" customFormat="1" x14ac:dyDescent="0.2"/>
    <row r="8062" s="52" customFormat="1" x14ac:dyDescent="0.2"/>
    <row r="8063" s="52" customFormat="1" x14ac:dyDescent="0.2"/>
    <row r="8064" s="52" customFormat="1" x14ac:dyDescent="0.2"/>
    <row r="8065" s="52" customFormat="1" x14ac:dyDescent="0.2"/>
    <row r="8066" s="52" customFormat="1" x14ac:dyDescent="0.2"/>
    <row r="8067" s="52" customFormat="1" x14ac:dyDescent="0.2"/>
    <row r="8068" s="52" customFormat="1" x14ac:dyDescent="0.2"/>
    <row r="8069" s="52" customFormat="1" x14ac:dyDescent="0.2"/>
    <row r="8070" s="52" customFormat="1" x14ac:dyDescent="0.2"/>
    <row r="8071" s="52" customFormat="1" x14ac:dyDescent="0.2"/>
    <row r="8072" s="52" customFormat="1" x14ac:dyDescent="0.2"/>
    <row r="8073" s="52" customFormat="1" x14ac:dyDescent="0.2"/>
    <row r="8074" s="52" customFormat="1" x14ac:dyDescent="0.2"/>
    <row r="8075" s="52" customFormat="1" x14ac:dyDescent="0.2"/>
    <row r="8076" s="52" customFormat="1" x14ac:dyDescent="0.2"/>
    <row r="8077" s="52" customFormat="1" x14ac:dyDescent="0.2"/>
    <row r="8078" s="52" customFormat="1" x14ac:dyDescent="0.2"/>
    <row r="8079" s="52" customFormat="1" x14ac:dyDescent="0.2"/>
    <row r="8080" s="52" customFormat="1" x14ac:dyDescent="0.2"/>
    <row r="8081" s="52" customFormat="1" x14ac:dyDescent="0.2"/>
    <row r="8082" s="52" customFormat="1" x14ac:dyDescent="0.2"/>
    <row r="8083" s="52" customFormat="1" x14ac:dyDescent="0.2"/>
    <row r="8084" s="52" customFormat="1" x14ac:dyDescent="0.2"/>
    <row r="8085" s="52" customFormat="1" x14ac:dyDescent="0.2"/>
    <row r="8086" s="52" customFormat="1" x14ac:dyDescent="0.2"/>
    <row r="8087" s="52" customFormat="1" x14ac:dyDescent="0.2"/>
    <row r="8088" s="52" customFormat="1" x14ac:dyDescent="0.2"/>
    <row r="8089" s="52" customFormat="1" x14ac:dyDescent="0.2"/>
    <row r="8090" s="52" customFormat="1" x14ac:dyDescent="0.2"/>
    <row r="8091" s="52" customFormat="1" x14ac:dyDescent="0.2"/>
    <row r="8092" s="52" customFormat="1" x14ac:dyDescent="0.2"/>
    <row r="8093" s="52" customFormat="1" x14ac:dyDescent="0.2"/>
    <row r="8094" s="52" customFormat="1" x14ac:dyDescent="0.2"/>
    <row r="8095" s="52" customFormat="1" x14ac:dyDescent="0.2"/>
    <row r="8096" s="52" customFormat="1" x14ac:dyDescent="0.2"/>
    <row r="8097" s="52" customFormat="1" x14ac:dyDescent="0.2"/>
    <row r="8098" s="52" customFormat="1" x14ac:dyDescent="0.2"/>
    <row r="8099" s="52" customFormat="1" x14ac:dyDescent="0.2"/>
    <row r="8100" s="52" customFormat="1" x14ac:dyDescent="0.2"/>
    <row r="8101" s="52" customFormat="1" x14ac:dyDescent="0.2"/>
    <row r="8102" s="52" customFormat="1" x14ac:dyDescent="0.2"/>
    <row r="8103" s="52" customFormat="1" x14ac:dyDescent="0.2"/>
    <row r="8104" s="52" customFormat="1" x14ac:dyDescent="0.2"/>
    <row r="8105" s="52" customFormat="1" x14ac:dyDescent="0.2"/>
    <row r="8106" s="52" customFormat="1" x14ac:dyDescent="0.2"/>
    <row r="8107" s="52" customFormat="1" x14ac:dyDescent="0.2"/>
    <row r="8108" s="52" customFormat="1" x14ac:dyDescent="0.2"/>
    <row r="8109" s="52" customFormat="1" x14ac:dyDescent="0.2"/>
    <row r="8110" s="52" customFormat="1" x14ac:dyDescent="0.2"/>
    <row r="8111" s="52" customFormat="1" x14ac:dyDescent="0.2"/>
    <row r="8112" s="52" customFormat="1" x14ac:dyDescent="0.2"/>
    <row r="8113" s="52" customFormat="1" x14ac:dyDescent="0.2"/>
    <row r="8114" s="52" customFormat="1" x14ac:dyDescent="0.2"/>
    <row r="8115" s="52" customFormat="1" x14ac:dyDescent="0.2"/>
    <row r="8116" s="52" customFormat="1" x14ac:dyDescent="0.2"/>
    <row r="8117" s="52" customFormat="1" x14ac:dyDescent="0.2"/>
    <row r="8118" s="52" customFormat="1" x14ac:dyDescent="0.2"/>
    <row r="8119" s="52" customFormat="1" x14ac:dyDescent="0.2"/>
    <row r="8120" s="52" customFormat="1" x14ac:dyDescent="0.2"/>
    <row r="8121" s="52" customFormat="1" x14ac:dyDescent="0.2"/>
    <row r="8122" s="52" customFormat="1" x14ac:dyDescent="0.2"/>
    <row r="8123" s="52" customFormat="1" x14ac:dyDescent="0.2"/>
    <row r="8124" s="52" customFormat="1" x14ac:dyDescent="0.2"/>
    <row r="8125" s="52" customFormat="1" x14ac:dyDescent="0.2"/>
    <row r="8126" s="52" customFormat="1" x14ac:dyDescent="0.2"/>
    <row r="8127" s="52" customFormat="1" x14ac:dyDescent="0.2"/>
    <row r="8128" s="52" customFormat="1" x14ac:dyDescent="0.2"/>
    <row r="8129" s="52" customFormat="1" x14ac:dyDescent="0.2"/>
    <row r="8130" s="52" customFormat="1" x14ac:dyDescent="0.2"/>
    <row r="8131" s="52" customFormat="1" x14ac:dyDescent="0.2"/>
    <row r="8132" s="52" customFormat="1" x14ac:dyDescent="0.2"/>
    <row r="8133" s="52" customFormat="1" x14ac:dyDescent="0.2"/>
    <row r="8134" s="52" customFormat="1" x14ac:dyDescent="0.2"/>
    <row r="8135" s="52" customFormat="1" x14ac:dyDescent="0.2"/>
    <row r="8136" s="52" customFormat="1" x14ac:dyDescent="0.2"/>
    <row r="8137" s="52" customFormat="1" x14ac:dyDescent="0.2"/>
    <row r="8138" s="52" customFormat="1" x14ac:dyDescent="0.2"/>
    <row r="8139" s="52" customFormat="1" x14ac:dyDescent="0.2"/>
    <row r="8140" s="52" customFormat="1" x14ac:dyDescent="0.2"/>
    <row r="8141" s="52" customFormat="1" x14ac:dyDescent="0.2"/>
    <row r="8142" s="52" customFormat="1" x14ac:dyDescent="0.2"/>
    <row r="8143" s="52" customFormat="1" x14ac:dyDescent="0.2"/>
    <row r="8144" s="52" customFormat="1" x14ac:dyDescent="0.2"/>
    <row r="8145" s="52" customFormat="1" x14ac:dyDescent="0.2"/>
    <row r="8146" s="52" customFormat="1" x14ac:dyDescent="0.2"/>
    <row r="8147" s="52" customFormat="1" x14ac:dyDescent="0.2"/>
    <row r="8148" s="52" customFormat="1" x14ac:dyDescent="0.2"/>
    <row r="8149" s="52" customFormat="1" x14ac:dyDescent="0.2"/>
    <row r="8150" s="52" customFormat="1" x14ac:dyDescent="0.2"/>
    <row r="8151" s="52" customFormat="1" x14ac:dyDescent="0.2"/>
    <row r="8152" s="52" customFormat="1" x14ac:dyDescent="0.2"/>
    <row r="8153" s="52" customFormat="1" x14ac:dyDescent="0.2"/>
    <row r="8154" s="52" customFormat="1" x14ac:dyDescent="0.2"/>
    <row r="8155" s="52" customFormat="1" x14ac:dyDescent="0.2"/>
    <row r="8156" s="52" customFormat="1" x14ac:dyDescent="0.2"/>
    <row r="8157" s="52" customFormat="1" x14ac:dyDescent="0.2"/>
    <row r="8158" s="52" customFormat="1" x14ac:dyDescent="0.2"/>
    <row r="8159" s="52" customFormat="1" x14ac:dyDescent="0.2"/>
    <row r="8160" s="52" customFormat="1" x14ac:dyDescent="0.2"/>
    <row r="8161" s="52" customFormat="1" x14ac:dyDescent="0.2"/>
    <row r="8162" s="52" customFormat="1" x14ac:dyDescent="0.2"/>
    <row r="8163" s="52" customFormat="1" x14ac:dyDescent="0.2"/>
    <row r="8164" s="52" customFormat="1" x14ac:dyDescent="0.2"/>
    <row r="8165" s="52" customFormat="1" x14ac:dyDescent="0.2"/>
    <row r="8166" s="52" customFormat="1" x14ac:dyDescent="0.2"/>
    <row r="8167" s="52" customFormat="1" x14ac:dyDescent="0.2"/>
    <row r="8168" s="52" customFormat="1" x14ac:dyDescent="0.2"/>
    <row r="8169" s="52" customFormat="1" x14ac:dyDescent="0.2"/>
    <row r="8170" s="52" customFormat="1" x14ac:dyDescent="0.2"/>
    <row r="8171" s="52" customFormat="1" x14ac:dyDescent="0.2"/>
    <row r="8172" s="52" customFormat="1" x14ac:dyDescent="0.2"/>
    <row r="8173" s="52" customFormat="1" x14ac:dyDescent="0.2"/>
    <row r="8174" s="52" customFormat="1" x14ac:dyDescent="0.2"/>
    <row r="8175" s="52" customFormat="1" x14ac:dyDescent="0.2"/>
    <row r="8176" s="52" customFormat="1" x14ac:dyDescent="0.2"/>
    <row r="8177" s="52" customFormat="1" x14ac:dyDescent="0.2"/>
    <row r="8178" s="52" customFormat="1" x14ac:dyDescent="0.2"/>
    <row r="8179" s="52" customFormat="1" x14ac:dyDescent="0.2"/>
    <row r="8180" s="52" customFormat="1" x14ac:dyDescent="0.2"/>
    <row r="8181" s="52" customFormat="1" x14ac:dyDescent="0.2"/>
    <row r="8182" s="52" customFormat="1" x14ac:dyDescent="0.2"/>
    <row r="8183" s="52" customFormat="1" x14ac:dyDescent="0.2"/>
    <row r="8184" s="52" customFormat="1" x14ac:dyDescent="0.2"/>
    <row r="8185" s="52" customFormat="1" x14ac:dyDescent="0.2"/>
    <row r="8186" s="52" customFormat="1" x14ac:dyDescent="0.2"/>
    <row r="8187" s="52" customFormat="1" x14ac:dyDescent="0.2"/>
    <row r="8188" s="52" customFormat="1" x14ac:dyDescent="0.2"/>
    <row r="8189" s="52" customFormat="1" x14ac:dyDescent="0.2"/>
    <row r="8190" s="52" customFormat="1" x14ac:dyDescent="0.2"/>
    <row r="8191" s="52" customFormat="1" x14ac:dyDescent="0.2"/>
    <row r="8192" s="52" customFormat="1" x14ac:dyDescent="0.2"/>
    <row r="8193" s="52" customFormat="1" x14ac:dyDescent="0.2"/>
    <row r="8194" s="52" customFormat="1" x14ac:dyDescent="0.2"/>
    <row r="8195" s="52" customFormat="1" x14ac:dyDescent="0.2"/>
    <row r="8196" s="52" customFormat="1" x14ac:dyDescent="0.2"/>
    <row r="8197" s="52" customFormat="1" x14ac:dyDescent="0.2"/>
    <row r="8198" s="52" customFormat="1" x14ac:dyDescent="0.2"/>
    <row r="8199" s="52" customFormat="1" x14ac:dyDescent="0.2"/>
    <row r="8200" s="52" customFormat="1" x14ac:dyDescent="0.2"/>
    <row r="8201" s="52" customFormat="1" x14ac:dyDescent="0.2"/>
    <row r="8202" s="52" customFormat="1" x14ac:dyDescent="0.2"/>
    <row r="8203" s="52" customFormat="1" x14ac:dyDescent="0.2"/>
    <row r="8204" s="52" customFormat="1" x14ac:dyDescent="0.2"/>
    <row r="8205" s="52" customFormat="1" x14ac:dyDescent="0.2"/>
    <row r="8206" s="52" customFormat="1" x14ac:dyDescent="0.2"/>
    <row r="8207" s="52" customFormat="1" x14ac:dyDescent="0.2"/>
    <row r="8208" s="52" customFormat="1" x14ac:dyDescent="0.2"/>
    <row r="8209" s="52" customFormat="1" x14ac:dyDescent="0.2"/>
    <row r="8210" s="52" customFormat="1" x14ac:dyDescent="0.2"/>
    <row r="8211" s="52" customFormat="1" x14ac:dyDescent="0.2"/>
    <row r="8212" s="52" customFormat="1" x14ac:dyDescent="0.2"/>
    <row r="8213" s="52" customFormat="1" x14ac:dyDescent="0.2"/>
    <row r="8214" s="52" customFormat="1" x14ac:dyDescent="0.2"/>
    <row r="8215" s="52" customFormat="1" x14ac:dyDescent="0.2"/>
    <row r="8216" s="52" customFormat="1" x14ac:dyDescent="0.2"/>
    <row r="8217" s="52" customFormat="1" x14ac:dyDescent="0.2"/>
    <row r="8218" s="52" customFormat="1" x14ac:dyDescent="0.2"/>
    <row r="8219" s="52" customFormat="1" x14ac:dyDescent="0.2"/>
    <row r="8220" s="52" customFormat="1" x14ac:dyDescent="0.2"/>
    <row r="8221" s="52" customFormat="1" x14ac:dyDescent="0.2"/>
    <row r="8222" s="52" customFormat="1" x14ac:dyDescent="0.2"/>
    <row r="8223" s="52" customFormat="1" x14ac:dyDescent="0.2"/>
    <row r="8224" s="52" customFormat="1" x14ac:dyDescent="0.2"/>
    <row r="8225" s="52" customFormat="1" x14ac:dyDescent="0.2"/>
    <row r="8226" s="52" customFormat="1" x14ac:dyDescent="0.2"/>
    <row r="8227" s="52" customFormat="1" x14ac:dyDescent="0.2"/>
    <row r="8228" s="52" customFormat="1" x14ac:dyDescent="0.2"/>
    <row r="8229" s="52" customFormat="1" x14ac:dyDescent="0.2"/>
    <row r="8230" s="52" customFormat="1" x14ac:dyDescent="0.2"/>
    <row r="8231" s="52" customFormat="1" x14ac:dyDescent="0.2"/>
    <row r="8232" s="52" customFormat="1" x14ac:dyDescent="0.2"/>
    <row r="8233" s="52" customFormat="1" x14ac:dyDescent="0.2"/>
    <row r="8234" s="52" customFormat="1" x14ac:dyDescent="0.2"/>
    <row r="8235" s="52" customFormat="1" x14ac:dyDescent="0.2"/>
    <row r="8236" s="52" customFormat="1" x14ac:dyDescent="0.2"/>
    <row r="8237" s="52" customFormat="1" x14ac:dyDescent="0.2"/>
    <row r="8238" s="52" customFormat="1" x14ac:dyDescent="0.2"/>
    <row r="8239" s="52" customFormat="1" x14ac:dyDescent="0.2"/>
    <row r="8240" s="52" customFormat="1" x14ac:dyDescent="0.2"/>
    <row r="8241" s="52" customFormat="1" x14ac:dyDescent="0.2"/>
    <row r="8242" s="52" customFormat="1" x14ac:dyDescent="0.2"/>
    <row r="8243" s="52" customFormat="1" x14ac:dyDescent="0.2"/>
    <row r="8244" s="52" customFormat="1" x14ac:dyDescent="0.2"/>
    <row r="8245" s="52" customFormat="1" x14ac:dyDescent="0.2"/>
    <row r="8246" s="52" customFormat="1" x14ac:dyDescent="0.2"/>
    <row r="8247" s="52" customFormat="1" x14ac:dyDescent="0.2"/>
    <row r="8248" s="52" customFormat="1" x14ac:dyDescent="0.2"/>
    <row r="8249" s="52" customFormat="1" x14ac:dyDescent="0.2"/>
    <row r="8250" s="52" customFormat="1" x14ac:dyDescent="0.2"/>
    <row r="8251" s="52" customFormat="1" x14ac:dyDescent="0.2"/>
    <row r="8252" s="52" customFormat="1" x14ac:dyDescent="0.2"/>
    <row r="8253" s="52" customFormat="1" x14ac:dyDescent="0.2"/>
    <row r="8254" s="52" customFormat="1" x14ac:dyDescent="0.2"/>
    <row r="8255" s="52" customFormat="1" x14ac:dyDescent="0.2"/>
    <row r="8256" s="52" customFormat="1" x14ac:dyDescent="0.2"/>
    <row r="8257" s="52" customFormat="1" x14ac:dyDescent="0.2"/>
    <row r="8258" s="52" customFormat="1" x14ac:dyDescent="0.2"/>
    <row r="8259" s="52" customFormat="1" x14ac:dyDescent="0.2"/>
    <row r="8260" s="52" customFormat="1" x14ac:dyDescent="0.2"/>
    <row r="8261" s="52" customFormat="1" x14ac:dyDescent="0.2"/>
    <row r="8262" s="52" customFormat="1" x14ac:dyDescent="0.2"/>
    <row r="8263" s="52" customFormat="1" x14ac:dyDescent="0.2"/>
    <row r="8264" s="52" customFormat="1" x14ac:dyDescent="0.2"/>
    <row r="8265" s="52" customFormat="1" x14ac:dyDescent="0.2"/>
    <row r="8266" s="52" customFormat="1" x14ac:dyDescent="0.2"/>
    <row r="8267" s="52" customFormat="1" x14ac:dyDescent="0.2"/>
    <row r="8268" s="52" customFormat="1" x14ac:dyDescent="0.2"/>
    <row r="8269" s="52" customFormat="1" x14ac:dyDescent="0.2"/>
    <row r="8270" s="52" customFormat="1" x14ac:dyDescent="0.2"/>
    <row r="8271" s="52" customFormat="1" x14ac:dyDescent="0.2"/>
    <row r="8272" s="52" customFormat="1" x14ac:dyDescent="0.2"/>
    <row r="8273" s="52" customFormat="1" x14ac:dyDescent="0.2"/>
    <row r="8274" s="52" customFormat="1" x14ac:dyDescent="0.2"/>
    <row r="8275" s="52" customFormat="1" x14ac:dyDescent="0.2"/>
    <row r="8276" s="52" customFormat="1" x14ac:dyDescent="0.2"/>
    <row r="8277" s="52" customFormat="1" x14ac:dyDescent="0.2"/>
    <row r="8278" s="52" customFormat="1" x14ac:dyDescent="0.2"/>
    <row r="8279" s="52" customFormat="1" x14ac:dyDescent="0.2"/>
    <row r="8280" s="52" customFormat="1" x14ac:dyDescent="0.2"/>
    <row r="8281" s="52" customFormat="1" x14ac:dyDescent="0.2"/>
    <row r="8282" s="52" customFormat="1" x14ac:dyDescent="0.2"/>
    <row r="8283" s="52" customFormat="1" x14ac:dyDescent="0.2"/>
    <row r="8284" s="52" customFormat="1" x14ac:dyDescent="0.2"/>
    <row r="8285" s="52" customFormat="1" x14ac:dyDescent="0.2"/>
    <row r="8286" s="52" customFormat="1" x14ac:dyDescent="0.2"/>
    <row r="8287" s="52" customFormat="1" x14ac:dyDescent="0.2"/>
    <row r="8288" s="52" customFormat="1" x14ac:dyDescent="0.2"/>
    <row r="8289" s="52" customFormat="1" x14ac:dyDescent="0.2"/>
    <row r="8290" s="52" customFormat="1" x14ac:dyDescent="0.2"/>
    <row r="8291" s="52" customFormat="1" x14ac:dyDescent="0.2"/>
    <row r="8292" s="52" customFormat="1" x14ac:dyDescent="0.2"/>
    <row r="8293" s="52" customFormat="1" x14ac:dyDescent="0.2"/>
    <row r="8294" s="52" customFormat="1" x14ac:dyDescent="0.2"/>
    <row r="8295" s="52" customFormat="1" x14ac:dyDescent="0.2"/>
    <row r="8296" s="52" customFormat="1" x14ac:dyDescent="0.2"/>
    <row r="8297" s="52" customFormat="1" x14ac:dyDescent="0.2"/>
    <row r="8298" s="52" customFormat="1" x14ac:dyDescent="0.2"/>
    <row r="8299" s="52" customFormat="1" x14ac:dyDescent="0.2"/>
    <row r="8300" s="52" customFormat="1" x14ac:dyDescent="0.2"/>
    <row r="8301" s="52" customFormat="1" x14ac:dyDescent="0.2"/>
    <row r="8302" s="52" customFormat="1" x14ac:dyDescent="0.2"/>
    <row r="8303" s="52" customFormat="1" x14ac:dyDescent="0.2"/>
    <row r="8304" s="52" customFormat="1" x14ac:dyDescent="0.2"/>
    <row r="8305" s="52" customFormat="1" x14ac:dyDescent="0.2"/>
    <row r="8306" s="52" customFormat="1" x14ac:dyDescent="0.2"/>
    <row r="8307" s="52" customFormat="1" x14ac:dyDescent="0.2"/>
    <row r="8308" s="52" customFormat="1" x14ac:dyDescent="0.2"/>
    <row r="8309" s="52" customFormat="1" x14ac:dyDescent="0.2"/>
    <row r="8310" s="52" customFormat="1" x14ac:dyDescent="0.2"/>
    <row r="8311" s="52" customFormat="1" x14ac:dyDescent="0.2"/>
    <row r="8312" s="52" customFormat="1" x14ac:dyDescent="0.2"/>
    <row r="8313" s="52" customFormat="1" x14ac:dyDescent="0.2"/>
    <row r="8314" s="52" customFormat="1" x14ac:dyDescent="0.2"/>
    <row r="8315" s="52" customFormat="1" x14ac:dyDescent="0.2"/>
    <row r="8316" s="52" customFormat="1" x14ac:dyDescent="0.2"/>
    <row r="8317" s="52" customFormat="1" x14ac:dyDescent="0.2"/>
    <row r="8318" s="52" customFormat="1" x14ac:dyDescent="0.2"/>
    <row r="8319" s="52" customFormat="1" x14ac:dyDescent="0.2"/>
    <row r="8320" s="52" customFormat="1" x14ac:dyDescent="0.2"/>
    <row r="8321" s="52" customFormat="1" x14ac:dyDescent="0.2"/>
    <row r="8322" s="52" customFormat="1" x14ac:dyDescent="0.2"/>
    <row r="8323" s="52" customFormat="1" x14ac:dyDescent="0.2"/>
    <row r="8324" s="52" customFormat="1" x14ac:dyDescent="0.2"/>
    <row r="8325" s="52" customFormat="1" x14ac:dyDescent="0.2"/>
    <row r="8326" s="52" customFormat="1" x14ac:dyDescent="0.2"/>
    <row r="8327" s="52" customFormat="1" x14ac:dyDescent="0.2"/>
    <row r="8328" s="52" customFormat="1" x14ac:dyDescent="0.2"/>
    <row r="8329" s="52" customFormat="1" x14ac:dyDescent="0.2"/>
    <row r="8330" s="52" customFormat="1" x14ac:dyDescent="0.2"/>
    <row r="8331" s="52" customFormat="1" x14ac:dyDescent="0.2"/>
    <row r="8332" s="52" customFormat="1" x14ac:dyDescent="0.2"/>
    <row r="8333" s="52" customFormat="1" x14ac:dyDescent="0.2"/>
    <row r="8334" s="52" customFormat="1" x14ac:dyDescent="0.2"/>
    <row r="8335" s="52" customFormat="1" x14ac:dyDescent="0.2"/>
    <row r="8336" s="52" customFormat="1" x14ac:dyDescent="0.2"/>
    <row r="8337" s="52" customFormat="1" x14ac:dyDescent="0.2"/>
    <row r="8338" s="52" customFormat="1" x14ac:dyDescent="0.2"/>
    <row r="8339" s="52" customFormat="1" x14ac:dyDescent="0.2"/>
    <row r="8340" s="52" customFormat="1" x14ac:dyDescent="0.2"/>
    <row r="8341" s="52" customFormat="1" x14ac:dyDescent="0.2"/>
    <row r="8342" s="52" customFormat="1" x14ac:dyDescent="0.2"/>
    <row r="8343" s="52" customFormat="1" x14ac:dyDescent="0.2"/>
    <row r="8344" s="52" customFormat="1" x14ac:dyDescent="0.2"/>
    <row r="8345" s="52" customFormat="1" x14ac:dyDescent="0.2"/>
    <row r="8346" s="52" customFormat="1" x14ac:dyDescent="0.2"/>
    <row r="8347" s="52" customFormat="1" x14ac:dyDescent="0.2"/>
    <row r="8348" s="52" customFormat="1" x14ac:dyDescent="0.2"/>
    <row r="8349" s="52" customFormat="1" x14ac:dyDescent="0.2"/>
    <row r="8350" s="52" customFormat="1" x14ac:dyDescent="0.2"/>
    <row r="8351" s="52" customFormat="1" x14ac:dyDescent="0.2"/>
    <row r="8352" s="52" customFormat="1" x14ac:dyDescent="0.2"/>
    <row r="8353" s="52" customFormat="1" x14ac:dyDescent="0.2"/>
    <row r="8354" s="52" customFormat="1" x14ac:dyDescent="0.2"/>
    <row r="8355" s="52" customFormat="1" x14ac:dyDescent="0.2"/>
    <row r="8356" s="52" customFormat="1" x14ac:dyDescent="0.2"/>
    <row r="8357" s="52" customFormat="1" x14ac:dyDescent="0.2"/>
    <row r="8358" s="52" customFormat="1" x14ac:dyDescent="0.2"/>
    <row r="8359" s="52" customFormat="1" x14ac:dyDescent="0.2"/>
    <row r="8360" s="52" customFormat="1" x14ac:dyDescent="0.2"/>
    <row r="8361" s="52" customFormat="1" x14ac:dyDescent="0.2"/>
    <row r="8362" s="52" customFormat="1" x14ac:dyDescent="0.2"/>
    <row r="8363" s="52" customFormat="1" x14ac:dyDescent="0.2"/>
    <row r="8364" s="52" customFormat="1" x14ac:dyDescent="0.2"/>
    <row r="8365" s="52" customFormat="1" x14ac:dyDescent="0.2"/>
    <row r="8366" s="52" customFormat="1" x14ac:dyDescent="0.2"/>
    <row r="8367" s="52" customFormat="1" x14ac:dyDescent="0.2"/>
    <row r="8368" s="52" customFormat="1" x14ac:dyDescent="0.2"/>
    <row r="8369" s="52" customFormat="1" x14ac:dyDescent="0.2"/>
    <row r="8370" s="52" customFormat="1" x14ac:dyDescent="0.2"/>
    <row r="8371" s="52" customFormat="1" x14ac:dyDescent="0.2"/>
    <row r="8372" s="52" customFormat="1" x14ac:dyDescent="0.2"/>
    <row r="8373" s="52" customFormat="1" x14ac:dyDescent="0.2"/>
    <row r="8374" s="52" customFormat="1" x14ac:dyDescent="0.2"/>
    <row r="8375" s="52" customFormat="1" x14ac:dyDescent="0.2"/>
    <row r="8376" s="52" customFormat="1" x14ac:dyDescent="0.2"/>
    <row r="8377" s="52" customFormat="1" x14ac:dyDescent="0.2"/>
    <row r="8378" s="52" customFormat="1" x14ac:dyDescent="0.2"/>
    <row r="8379" s="52" customFormat="1" x14ac:dyDescent="0.2"/>
    <row r="8380" s="52" customFormat="1" x14ac:dyDescent="0.2"/>
    <row r="8381" s="52" customFormat="1" x14ac:dyDescent="0.2"/>
    <row r="8382" s="52" customFormat="1" x14ac:dyDescent="0.2"/>
    <row r="8383" s="52" customFormat="1" x14ac:dyDescent="0.2"/>
    <row r="8384" s="52" customFormat="1" x14ac:dyDescent="0.2"/>
    <row r="8385" s="52" customFormat="1" x14ac:dyDescent="0.2"/>
    <row r="8386" s="52" customFormat="1" x14ac:dyDescent="0.2"/>
    <row r="8387" s="52" customFormat="1" x14ac:dyDescent="0.2"/>
    <row r="8388" s="52" customFormat="1" x14ac:dyDescent="0.2"/>
    <row r="8389" s="52" customFormat="1" x14ac:dyDescent="0.2"/>
    <row r="8390" s="52" customFormat="1" x14ac:dyDescent="0.2"/>
    <row r="8391" s="52" customFormat="1" x14ac:dyDescent="0.2"/>
    <row r="8392" s="52" customFormat="1" x14ac:dyDescent="0.2"/>
    <row r="8393" s="52" customFormat="1" x14ac:dyDescent="0.2"/>
    <row r="8394" s="52" customFormat="1" x14ac:dyDescent="0.2"/>
    <row r="8395" s="52" customFormat="1" x14ac:dyDescent="0.2"/>
    <row r="8396" s="52" customFormat="1" x14ac:dyDescent="0.2"/>
    <row r="8397" s="52" customFormat="1" x14ac:dyDescent="0.2"/>
    <row r="8398" s="52" customFormat="1" x14ac:dyDescent="0.2"/>
    <row r="8399" s="52" customFormat="1" x14ac:dyDescent="0.2"/>
    <row r="8400" s="52" customFormat="1" x14ac:dyDescent="0.2"/>
    <row r="8401" s="52" customFormat="1" x14ac:dyDescent="0.2"/>
    <row r="8402" s="52" customFormat="1" x14ac:dyDescent="0.2"/>
    <row r="8403" s="52" customFormat="1" x14ac:dyDescent="0.2"/>
    <row r="8404" s="52" customFormat="1" x14ac:dyDescent="0.2"/>
    <row r="8405" s="52" customFormat="1" x14ac:dyDescent="0.2"/>
    <row r="8406" s="52" customFormat="1" x14ac:dyDescent="0.2"/>
    <row r="8407" s="52" customFormat="1" x14ac:dyDescent="0.2"/>
    <row r="8408" s="52" customFormat="1" x14ac:dyDescent="0.2"/>
    <row r="8409" s="52" customFormat="1" x14ac:dyDescent="0.2"/>
    <row r="8410" s="52" customFormat="1" x14ac:dyDescent="0.2"/>
    <row r="8411" s="52" customFormat="1" x14ac:dyDescent="0.2"/>
    <row r="8412" s="52" customFormat="1" x14ac:dyDescent="0.2"/>
    <row r="8413" s="52" customFormat="1" x14ac:dyDescent="0.2"/>
    <row r="8414" s="52" customFormat="1" x14ac:dyDescent="0.2"/>
    <row r="8415" s="52" customFormat="1" x14ac:dyDescent="0.2"/>
    <row r="8416" s="52" customFormat="1" x14ac:dyDescent="0.2"/>
    <row r="8417" s="52" customFormat="1" x14ac:dyDescent="0.2"/>
    <row r="8418" s="52" customFormat="1" x14ac:dyDescent="0.2"/>
    <row r="8419" s="52" customFormat="1" x14ac:dyDescent="0.2"/>
    <row r="8420" s="52" customFormat="1" x14ac:dyDescent="0.2"/>
    <row r="8421" s="52" customFormat="1" x14ac:dyDescent="0.2"/>
    <row r="8422" s="52" customFormat="1" x14ac:dyDescent="0.2"/>
    <row r="8423" s="52" customFormat="1" x14ac:dyDescent="0.2"/>
    <row r="8424" s="52" customFormat="1" x14ac:dyDescent="0.2"/>
    <row r="8425" s="52" customFormat="1" x14ac:dyDescent="0.2"/>
    <row r="8426" s="52" customFormat="1" x14ac:dyDescent="0.2"/>
    <row r="8427" s="52" customFormat="1" x14ac:dyDescent="0.2"/>
    <row r="8428" s="52" customFormat="1" x14ac:dyDescent="0.2"/>
    <row r="8429" s="52" customFormat="1" x14ac:dyDescent="0.2"/>
    <row r="8430" s="52" customFormat="1" x14ac:dyDescent="0.2"/>
    <row r="8431" s="52" customFormat="1" x14ac:dyDescent="0.2"/>
    <row r="8432" s="52" customFormat="1" x14ac:dyDescent="0.2"/>
    <row r="8433" s="52" customFormat="1" x14ac:dyDescent="0.2"/>
    <row r="8434" s="52" customFormat="1" x14ac:dyDescent="0.2"/>
    <row r="8435" s="52" customFormat="1" x14ac:dyDescent="0.2"/>
    <row r="8436" s="52" customFormat="1" x14ac:dyDescent="0.2"/>
    <row r="8437" s="52" customFormat="1" x14ac:dyDescent="0.2"/>
    <row r="8438" s="52" customFormat="1" x14ac:dyDescent="0.2"/>
    <row r="8439" s="52" customFormat="1" x14ac:dyDescent="0.2"/>
    <row r="8440" s="52" customFormat="1" x14ac:dyDescent="0.2"/>
    <row r="8441" s="52" customFormat="1" x14ac:dyDescent="0.2"/>
    <row r="8442" s="52" customFormat="1" x14ac:dyDescent="0.2"/>
    <row r="8443" s="52" customFormat="1" x14ac:dyDescent="0.2"/>
    <row r="8444" s="52" customFormat="1" x14ac:dyDescent="0.2"/>
    <row r="8445" s="52" customFormat="1" x14ac:dyDescent="0.2"/>
    <row r="8446" s="52" customFormat="1" x14ac:dyDescent="0.2"/>
    <row r="8447" s="52" customFormat="1" x14ac:dyDescent="0.2"/>
    <row r="8448" s="52" customFormat="1" x14ac:dyDescent="0.2"/>
    <row r="8449" s="52" customFormat="1" x14ac:dyDescent="0.2"/>
    <row r="8450" s="52" customFormat="1" x14ac:dyDescent="0.2"/>
    <row r="8451" s="52" customFormat="1" x14ac:dyDescent="0.2"/>
    <row r="8452" s="52" customFormat="1" x14ac:dyDescent="0.2"/>
    <row r="8453" s="52" customFormat="1" x14ac:dyDescent="0.2"/>
    <row r="8454" s="52" customFormat="1" x14ac:dyDescent="0.2"/>
    <row r="8455" s="52" customFormat="1" x14ac:dyDescent="0.2"/>
    <row r="8456" s="52" customFormat="1" x14ac:dyDescent="0.2"/>
    <row r="8457" s="52" customFormat="1" x14ac:dyDescent="0.2"/>
    <row r="8458" s="52" customFormat="1" x14ac:dyDescent="0.2"/>
    <row r="8459" s="52" customFormat="1" x14ac:dyDescent="0.2"/>
    <row r="8460" s="52" customFormat="1" x14ac:dyDescent="0.2"/>
    <row r="8461" s="52" customFormat="1" x14ac:dyDescent="0.2"/>
    <row r="8462" s="52" customFormat="1" x14ac:dyDescent="0.2"/>
    <row r="8463" s="52" customFormat="1" x14ac:dyDescent="0.2"/>
    <row r="8464" s="52" customFormat="1" x14ac:dyDescent="0.2"/>
    <row r="8465" s="52" customFormat="1" x14ac:dyDescent="0.2"/>
    <row r="8466" s="52" customFormat="1" x14ac:dyDescent="0.2"/>
    <row r="8467" s="52" customFormat="1" x14ac:dyDescent="0.2"/>
    <row r="8468" s="52" customFormat="1" x14ac:dyDescent="0.2"/>
    <row r="8469" s="52" customFormat="1" x14ac:dyDescent="0.2"/>
    <row r="8470" s="52" customFormat="1" x14ac:dyDescent="0.2"/>
    <row r="8471" s="52" customFormat="1" x14ac:dyDescent="0.2"/>
    <row r="8472" s="52" customFormat="1" x14ac:dyDescent="0.2"/>
    <row r="8473" s="52" customFormat="1" x14ac:dyDescent="0.2"/>
    <row r="8474" s="52" customFormat="1" x14ac:dyDescent="0.2"/>
    <row r="8475" s="52" customFormat="1" x14ac:dyDescent="0.2"/>
    <row r="8476" s="52" customFormat="1" x14ac:dyDescent="0.2"/>
    <row r="8477" s="52" customFormat="1" x14ac:dyDescent="0.2"/>
    <row r="8478" s="52" customFormat="1" x14ac:dyDescent="0.2"/>
    <row r="8479" s="52" customFormat="1" x14ac:dyDescent="0.2"/>
    <row r="8480" s="52" customFormat="1" x14ac:dyDescent="0.2"/>
    <row r="8481" s="52" customFormat="1" x14ac:dyDescent="0.2"/>
    <row r="8482" s="52" customFormat="1" x14ac:dyDescent="0.2"/>
    <row r="8483" s="52" customFormat="1" x14ac:dyDescent="0.2"/>
    <row r="8484" s="52" customFormat="1" x14ac:dyDescent="0.2"/>
    <row r="8485" s="52" customFormat="1" x14ac:dyDescent="0.2"/>
    <row r="8486" s="52" customFormat="1" x14ac:dyDescent="0.2"/>
    <row r="8487" s="52" customFormat="1" x14ac:dyDescent="0.2"/>
    <row r="8488" s="52" customFormat="1" x14ac:dyDescent="0.2"/>
    <row r="8489" s="52" customFormat="1" x14ac:dyDescent="0.2"/>
    <row r="8490" s="52" customFormat="1" x14ac:dyDescent="0.2"/>
    <row r="8491" s="52" customFormat="1" x14ac:dyDescent="0.2"/>
    <row r="8492" s="52" customFormat="1" x14ac:dyDescent="0.2"/>
    <row r="8493" s="52" customFormat="1" x14ac:dyDescent="0.2"/>
    <row r="8494" s="52" customFormat="1" x14ac:dyDescent="0.2"/>
    <row r="8495" s="52" customFormat="1" x14ac:dyDescent="0.2"/>
    <row r="8496" s="52" customFormat="1" x14ac:dyDescent="0.2"/>
    <row r="8497" s="52" customFormat="1" x14ac:dyDescent="0.2"/>
    <row r="8498" s="52" customFormat="1" x14ac:dyDescent="0.2"/>
    <row r="8499" s="52" customFormat="1" x14ac:dyDescent="0.2"/>
    <row r="8500" s="52" customFormat="1" x14ac:dyDescent="0.2"/>
    <row r="8501" s="52" customFormat="1" x14ac:dyDescent="0.2"/>
    <row r="8502" s="52" customFormat="1" x14ac:dyDescent="0.2"/>
    <row r="8503" s="52" customFormat="1" x14ac:dyDescent="0.2"/>
    <row r="8504" s="52" customFormat="1" x14ac:dyDescent="0.2"/>
    <row r="8505" s="52" customFormat="1" x14ac:dyDescent="0.2"/>
    <row r="8506" s="52" customFormat="1" x14ac:dyDescent="0.2"/>
    <row r="8507" s="52" customFormat="1" x14ac:dyDescent="0.2"/>
    <row r="8508" s="52" customFormat="1" x14ac:dyDescent="0.2"/>
    <row r="8509" s="52" customFormat="1" x14ac:dyDescent="0.2"/>
    <row r="8510" s="52" customFormat="1" x14ac:dyDescent="0.2"/>
    <row r="8511" s="52" customFormat="1" x14ac:dyDescent="0.2"/>
    <row r="8512" s="52" customFormat="1" x14ac:dyDescent="0.2"/>
    <row r="8513" s="52" customFormat="1" x14ac:dyDescent="0.2"/>
    <row r="8514" s="52" customFormat="1" x14ac:dyDescent="0.2"/>
    <row r="8515" s="52" customFormat="1" x14ac:dyDescent="0.2"/>
    <row r="8516" s="52" customFormat="1" x14ac:dyDescent="0.2"/>
    <row r="8517" s="52" customFormat="1" x14ac:dyDescent="0.2"/>
    <row r="8518" s="52" customFormat="1" x14ac:dyDescent="0.2"/>
    <row r="8519" s="52" customFormat="1" x14ac:dyDescent="0.2"/>
    <row r="8520" s="52" customFormat="1" x14ac:dyDescent="0.2"/>
    <row r="8521" s="52" customFormat="1" x14ac:dyDescent="0.2"/>
    <row r="8522" s="52" customFormat="1" x14ac:dyDescent="0.2"/>
    <row r="8523" s="52" customFormat="1" x14ac:dyDescent="0.2"/>
    <row r="8524" s="52" customFormat="1" x14ac:dyDescent="0.2"/>
    <row r="8525" s="52" customFormat="1" x14ac:dyDescent="0.2"/>
    <row r="8526" s="52" customFormat="1" x14ac:dyDescent="0.2"/>
    <row r="8527" s="52" customFormat="1" x14ac:dyDescent="0.2"/>
    <row r="8528" s="52" customFormat="1" x14ac:dyDescent="0.2"/>
    <row r="8529" s="52" customFormat="1" x14ac:dyDescent="0.2"/>
    <row r="8530" s="52" customFormat="1" x14ac:dyDescent="0.2"/>
    <row r="8531" s="52" customFormat="1" x14ac:dyDescent="0.2"/>
    <row r="8532" s="52" customFormat="1" x14ac:dyDescent="0.2"/>
    <row r="8533" s="52" customFormat="1" x14ac:dyDescent="0.2"/>
    <row r="8534" s="52" customFormat="1" x14ac:dyDescent="0.2"/>
    <row r="8535" s="52" customFormat="1" x14ac:dyDescent="0.2"/>
    <row r="8536" s="52" customFormat="1" x14ac:dyDescent="0.2"/>
    <row r="8537" s="52" customFormat="1" x14ac:dyDescent="0.2"/>
    <row r="8538" s="52" customFormat="1" x14ac:dyDescent="0.2"/>
    <row r="8539" s="52" customFormat="1" x14ac:dyDescent="0.2"/>
    <row r="8540" s="52" customFormat="1" x14ac:dyDescent="0.2"/>
    <row r="8541" s="52" customFormat="1" x14ac:dyDescent="0.2"/>
    <row r="8542" s="52" customFormat="1" x14ac:dyDescent="0.2"/>
    <row r="8543" s="52" customFormat="1" x14ac:dyDescent="0.2"/>
    <row r="8544" s="52" customFormat="1" x14ac:dyDescent="0.2"/>
    <row r="8545" s="52" customFormat="1" x14ac:dyDescent="0.2"/>
    <row r="8546" s="52" customFormat="1" x14ac:dyDescent="0.2"/>
    <row r="8547" s="52" customFormat="1" x14ac:dyDescent="0.2"/>
    <row r="8548" s="52" customFormat="1" x14ac:dyDescent="0.2"/>
    <row r="8549" s="52" customFormat="1" x14ac:dyDescent="0.2"/>
    <row r="8550" s="52" customFormat="1" x14ac:dyDescent="0.2"/>
    <row r="8551" s="52" customFormat="1" x14ac:dyDescent="0.2"/>
    <row r="8552" s="52" customFormat="1" x14ac:dyDescent="0.2"/>
    <row r="8553" s="52" customFormat="1" x14ac:dyDescent="0.2"/>
    <row r="8554" s="52" customFormat="1" x14ac:dyDescent="0.2"/>
    <row r="8555" s="52" customFormat="1" x14ac:dyDescent="0.2"/>
    <row r="8556" s="52" customFormat="1" x14ac:dyDescent="0.2"/>
    <row r="8557" s="52" customFormat="1" x14ac:dyDescent="0.2"/>
    <row r="8558" s="52" customFormat="1" x14ac:dyDescent="0.2"/>
    <row r="8559" s="52" customFormat="1" x14ac:dyDescent="0.2"/>
    <row r="8560" s="52" customFormat="1" x14ac:dyDescent="0.2"/>
    <row r="8561" s="52" customFormat="1" x14ac:dyDescent="0.2"/>
    <row r="8562" s="52" customFormat="1" x14ac:dyDescent="0.2"/>
    <row r="8563" s="52" customFormat="1" x14ac:dyDescent="0.2"/>
    <row r="8564" s="52" customFormat="1" x14ac:dyDescent="0.2"/>
    <row r="8565" s="52" customFormat="1" x14ac:dyDescent="0.2"/>
    <row r="8566" s="52" customFormat="1" x14ac:dyDescent="0.2"/>
    <row r="8567" s="52" customFormat="1" x14ac:dyDescent="0.2"/>
    <row r="8568" s="52" customFormat="1" x14ac:dyDescent="0.2"/>
    <row r="8569" s="52" customFormat="1" x14ac:dyDescent="0.2"/>
    <row r="8570" s="52" customFormat="1" x14ac:dyDescent="0.2"/>
    <row r="8571" s="52" customFormat="1" x14ac:dyDescent="0.2"/>
    <row r="8572" s="52" customFormat="1" x14ac:dyDescent="0.2"/>
    <row r="8573" s="52" customFormat="1" x14ac:dyDescent="0.2"/>
    <row r="8574" s="52" customFormat="1" x14ac:dyDescent="0.2"/>
    <row r="8575" s="52" customFormat="1" x14ac:dyDescent="0.2"/>
    <row r="8576" s="52" customFormat="1" x14ac:dyDescent="0.2"/>
    <row r="8577" s="52" customFormat="1" x14ac:dyDescent="0.2"/>
    <row r="8578" s="52" customFormat="1" x14ac:dyDescent="0.2"/>
    <row r="8579" s="52" customFormat="1" x14ac:dyDescent="0.2"/>
    <row r="8580" s="52" customFormat="1" x14ac:dyDescent="0.2"/>
    <row r="8581" s="52" customFormat="1" x14ac:dyDescent="0.2"/>
    <row r="8582" s="52" customFormat="1" x14ac:dyDescent="0.2"/>
    <row r="8583" s="52" customFormat="1" x14ac:dyDescent="0.2"/>
    <row r="8584" s="52" customFormat="1" x14ac:dyDescent="0.2"/>
    <row r="8585" s="52" customFormat="1" x14ac:dyDescent="0.2"/>
    <row r="8586" s="52" customFormat="1" x14ac:dyDescent="0.2"/>
    <row r="8587" s="52" customFormat="1" x14ac:dyDescent="0.2"/>
    <row r="8588" s="52" customFormat="1" x14ac:dyDescent="0.2"/>
    <row r="8589" s="52" customFormat="1" x14ac:dyDescent="0.2"/>
    <row r="8590" s="52" customFormat="1" x14ac:dyDescent="0.2"/>
    <row r="8591" s="52" customFormat="1" x14ac:dyDescent="0.2"/>
    <row r="8592" s="52" customFormat="1" x14ac:dyDescent="0.2"/>
    <row r="8593" s="52" customFormat="1" x14ac:dyDescent="0.2"/>
    <row r="8594" s="52" customFormat="1" x14ac:dyDescent="0.2"/>
    <row r="8595" s="52" customFormat="1" x14ac:dyDescent="0.2"/>
    <row r="8596" s="52" customFormat="1" x14ac:dyDescent="0.2"/>
    <row r="8597" s="52" customFormat="1" x14ac:dyDescent="0.2"/>
    <row r="8598" s="52" customFormat="1" x14ac:dyDescent="0.2"/>
    <row r="8599" s="52" customFormat="1" x14ac:dyDescent="0.2"/>
    <row r="8600" s="52" customFormat="1" x14ac:dyDescent="0.2"/>
    <row r="8601" s="52" customFormat="1" x14ac:dyDescent="0.2"/>
    <row r="8602" s="52" customFormat="1" x14ac:dyDescent="0.2"/>
    <row r="8603" s="52" customFormat="1" x14ac:dyDescent="0.2"/>
    <row r="8604" s="52" customFormat="1" x14ac:dyDescent="0.2"/>
    <row r="8605" s="52" customFormat="1" x14ac:dyDescent="0.2"/>
    <row r="8606" s="52" customFormat="1" x14ac:dyDescent="0.2"/>
    <row r="8607" s="52" customFormat="1" x14ac:dyDescent="0.2"/>
    <row r="8608" s="52" customFormat="1" x14ac:dyDescent="0.2"/>
    <row r="8609" s="52" customFormat="1" x14ac:dyDescent="0.2"/>
    <row r="8610" s="52" customFormat="1" x14ac:dyDescent="0.2"/>
    <row r="8611" s="52" customFormat="1" x14ac:dyDescent="0.2"/>
    <row r="8612" s="52" customFormat="1" x14ac:dyDescent="0.2"/>
    <row r="8613" s="52" customFormat="1" x14ac:dyDescent="0.2"/>
    <row r="8614" s="52" customFormat="1" x14ac:dyDescent="0.2"/>
    <row r="8615" s="52" customFormat="1" x14ac:dyDescent="0.2"/>
    <row r="8616" s="52" customFormat="1" x14ac:dyDescent="0.2"/>
    <row r="8617" s="52" customFormat="1" x14ac:dyDescent="0.2"/>
    <row r="8618" s="52" customFormat="1" x14ac:dyDescent="0.2"/>
    <row r="8619" s="52" customFormat="1" x14ac:dyDescent="0.2"/>
    <row r="8620" s="52" customFormat="1" x14ac:dyDescent="0.2"/>
    <row r="8621" s="52" customFormat="1" x14ac:dyDescent="0.2"/>
    <row r="8622" s="52" customFormat="1" x14ac:dyDescent="0.2"/>
    <row r="8623" s="52" customFormat="1" x14ac:dyDescent="0.2"/>
    <row r="8624" s="52" customFormat="1" x14ac:dyDescent="0.2"/>
    <row r="8625" s="52" customFormat="1" x14ac:dyDescent="0.2"/>
    <row r="8626" s="52" customFormat="1" x14ac:dyDescent="0.2"/>
    <row r="8627" s="52" customFormat="1" x14ac:dyDescent="0.2"/>
    <row r="8628" s="52" customFormat="1" x14ac:dyDescent="0.2"/>
    <row r="8629" s="52" customFormat="1" x14ac:dyDescent="0.2"/>
    <row r="8630" s="52" customFormat="1" x14ac:dyDescent="0.2"/>
    <row r="8631" s="52" customFormat="1" x14ac:dyDescent="0.2"/>
    <row r="8632" s="52" customFormat="1" x14ac:dyDescent="0.2"/>
    <row r="8633" s="52" customFormat="1" x14ac:dyDescent="0.2"/>
    <row r="8634" s="52" customFormat="1" x14ac:dyDescent="0.2"/>
    <row r="8635" s="52" customFormat="1" x14ac:dyDescent="0.2"/>
    <row r="8636" s="52" customFormat="1" x14ac:dyDescent="0.2"/>
    <row r="8637" s="52" customFormat="1" x14ac:dyDescent="0.2"/>
    <row r="8638" s="52" customFormat="1" x14ac:dyDescent="0.2"/>
    <row r="8639" s="52" customFormat="1" x14ac:dyDescent="0.2"/>
    <row r="8640" s="52" customFormat="1" x14ac:dyDescent="0.2"/>
    <row r="8641" s="52" customFormat="1" x14ac:dyDescent="0.2"/>
    <row r="8642" s="52" customFormat="1" x14ac:dyDescent="0.2"/>
    <row r="8643" s="52" customFormat="1" x14ac:dyDescent="0.2"/>
    <row r="8644" s="52" customFormat="1" x14ac:dyDescent="0.2"/>
    <row r="8645" s="52" customFormat="1" x14ac:dyDescent="0.2"/>
    <row r="8646" s="52" customFormat="1" x14ac:dyDescent="0.2"/>
    <row r="8647" s="52" customFormat="1" x14ac:dyDescent="0.2"/>
    <row r="8648" s="52" customFormat="1" x14ac:dyDescent="0.2"/>
    <row r="8649" s="52" customFormat="1" x14ac:dyDescent="0.2"/>
    <row r="8650" s="52" customFormat="1" x14ac:dyDescent="0.2"/>
    <row r="8651" s="52" customFormat="1" x14ac:dyDescent="0.2"/>
    <row r="8652" s="52" customFormat="1" x14ac:dyDescent="0.2"/>
    <row r="8653" s="52" customFormat="1" x14ac:dyDescent="0.2"/>
    <row r="8654" s="52" customFormat="1" x14ac:dyDescent="0.2"/>
    <row r="8655" s="52" customFormat="1" x14ac:dyDescent="0.2"/>
    <row r="8656" s="52" customFormat="1" x14ac:dyDescent="0.2"/>
    <row r="8657" s="52" customFormat="1" x14ac:dyDescent="0.2"/>
    <row r="8658" s="52" customFormat="1" x14ac:dyDescent="0.2"/>
    <row r="8659" s="52" customFormat="1" x14ac:dyDescent="0.2"/>
    <row r="8660" s="52" customFormat="1" x14ac:dyDescent="0.2"/>
    <row r="8661" s="52" customFormat="1" x14ac:dyDescent="0.2"/>
    <row r="8662" s="52" customFormat="1" x14ac:dyDescent="0.2"/>
    <row r="8663" s="52" customFormat="1" x14ac:dyDescent="0.2"/>
    <row r="8664" s="52" customFormat="1" x14ac:dyDescent="0.2"/>
    <row r="8665" s="52" customFormat="1" x14ac:dyDescent="0.2"/>
    <row r="8666" s="52" customFormat="1" x14ac:dyDescent="0.2"/>
    <row r="8667" s="52" customFormat="1" x14ac:dyDescent="0.2"/>
    <row r="8668" s="52" customFormat="1" x14ac:dyDescent="0.2"/>
    <row r="8669" s="52" customFormat="1" x14ac:dyDescent="0.2"/>
    <row r="8670" s="52" customFormat="1" x14ac:dyDescent="0.2"/>
    <row r="8671" s="52" customFormat="1" x14ac:dyDescent="0.2"/>
    <row r="8672" s="52" customFormat="1" x14ac:dyDescent="0.2"/>
    <row r="8673" s="52" customFormat="1" x14ac:dyDescent="0.2"/>
    <row r="8674" s="52" customFormat="1" x14ac:dyDescent="0.2"/>
    <row r="8675" s="52" customFormat="1" x14ac:dyDescent="0.2"/>
    <row r="8676" s="52" customFormat="1" x14ac:dyDescent="0.2"/>
    <row r="8677" s="52" customFormat="1" x14ac:dyDescent="0.2"/>
    <row r="8678" s="52" customFormat="1" x14ac:dyDescent="0.2"/>
    <row r="8679" s="52" customFormat="1" x14ac:dyDescent="0.2"/>
    <row r="8680" s="52" customFormat="1" x14ac:dyDescent="0.2"/>
    <row r="8681" s="52" customFormat="1" x14ac:dyDescent="0.2"/>
    <row r="8682" s="52" customFormat="1" x14ac:dyDescent="0.2"/>
    <row r="8683" s="52" customFormat="1" x14ac:dyDescent="0.2"/>
    <row r="8684" s="52" customFormat="1" x14ac:dyDescent="0.2"/>
    <row r="8685" s="52" customFormat="1" x14ac:dyDescent="0.2"/>
    <row r="8686" s="52" customFormat="1" x14ac:dyDescent="0.2"/>
    <row r="8687" s="52" customFormat="1" x14ac:dyDescent="0.2"/>
    <row r="8688" s="52" customFormat="1" x14ac:dyDescent="0.2"/>
    <row r="8689" s="52" customFormat="1" x14ac:dyDescent="0.2"/>
    <row r="8690" s="52" customFormat="1" x14ac:dyDescent="0.2"/>
    <row r="8691" s="52" customFormat="1" x14ac:dyDescent="0.2"/>
    <row r="8692" s="52" customFormat="1" x14ac:dyDescent="0.2"/>
    <row r="8693" s="52" customFormat="1" x14ac:dyDescent="0.2"/>
    <row r="8694" s="52" customFormat="1" x14ac:dyDescent="0.2"/>
    <row r="8695" s="52" customFormat="1" x14ac:dyDescent="0.2"/>
    <row r="8696" s="52" customFormat="1" x14ac:dyDescent="0.2"/>
    <row r="8697" s="52" customFormat="1" x14ac:dyDescent="0.2"/>
    <row r="8698" s="52" customFormat="1" x14ac:dyDescent="0.2"/>
    <row r="8699" s="52" customFormat="1" x14ac:dyDescent="0.2"/>
    <row r="8700" s="52" customFormat="1" x14ac:dyDescent="0.2"/>
    <row r="8701" s="52" customFormat="1" x14ac:dyDescent="0.2"/>
    <row r="8702" s="52" customFormat="1" x14ac:dyDescent="0.2"/>
    <row r="8703" s="52" customFormat="1" x14ac:dyDescent="0.2"/>
    <row r="8704" s="52" customFormat="1" x14ac:dyDescent="0.2"/>
    <row r="8705" s="52" customFormat="1" x14ac:dyDescent="0.2"/>
    <row r="8706" s="52" customFormat="1" x14ac:dyDescent="0.2"/>
    <row r="8707" s="52" customFormat="1" x14ac:dyDescent="0.2"/>
    <row r="8708" s="52" customFormat="1" x14ac:dyDescent="0.2"/>
    <row r="8709" s="52" customFormat="1" x14ac:dyDescent="0.2"/>
    <row r="8710" s="52" customFormat="1" x14ac:dyDescent="0.2"/>
    <row r="8711" s="52" customFormat="1" x14ac:dyDescent="0.2"/>
    <row r="8712" s="52" customFormat="1" x14ac:dyDescent="0.2"/>
    <row r="8713" s="52" customFormat="1" x14ac:dyDescent="0.2"/>
    <row r="8714" s="52" customFormat="1" x14ac:dyDescent="0.2"/>
    <row r="8715" s="52" customFormat="1" x14ac:dyDescent="0.2"/>
    <row r="8716" s="52" customFormat="1" x14ac:dyDescent="0.2"/>
    <row r="8717" s="52" customFormat="1" x14ac:dyDescent="0.2"/>
    <row r="8718" s="52" customFormat="1" x14ac:dyDescent="0.2"/>
    <row r="8719" s="52" customFormat="1" x14ac:dyDescent="0.2"/>
    <row r="8720" s="52" customFormat="1" x14ac:dyDescent="0.2"/>
    <row r="8721" s="52" customFormat="1" x14ac:dyDescent="0.2"/>
    <row r="8722" s="52" customFormat="1" x14ac:dyDescent="0.2"/>
    <row r="8723" s="52" customFormat="1" x14ac:dyDescent="0.2"/>
    <row r="8724" s="52" customFormat="1" x14ac:dyDescent="0.2"/>
    <row r="8725" s="52" customFormat="1" x14ac:dyDescent="0.2"/>
    <row r="8726" s="52" customFormat="1" x14ac:dyDescent="0.2"/>
    <row r="8727" s="52" customFormat="1" x14ac:dyDescent="0.2"/>
    <row r="8728" s="52" customFormat="1" x14ac:dyDescent="0.2"/>
    <row r="8729" s="52" customFormat="1" x14ac:dyDescent="0.2"/>
    <row r="8730" s="52" customFormat="1" x14ac:dyDescent="0.2"/>
    <row r="8731" s="52" customFormat="1" x14ac:dyDescent="0.2"/>
    <row r="8732" s="52" customFormat="1" x14ac:dyDescent="0.2"/>
    <row r="8733" s="52" customFormat="1" x14ac:dyDescent="0.2"/>
    <row r="8734" s="52" customFormat="1" x14ac:dyDescent="0.2"/>
    <row r="8735" s="52" customFormat="1" x14ac:dyDescent="0.2"/>
    <row r="8736" s="52" customFormat="1" x14ac:dyDescent="0.2"/>
    <row r="8737" s="52" customFormat="1" x14ac:dyDescent="0.2"/>
    <row r="8738" s="52" customFormat="1" x14ac:dyDescent="0.2"/>
    <row r="8739" s="52" customFormat="1" x14ac:dyDescent="0.2"/>
    <row r="8740" s="52" customFormat="1" x14ac:dyDescent="0.2"/>
    <row r="8741" s="52" customFormat="1" x14ac:dyDescent="0.2"/>
    <row r="8742" s="52" customFormat="1" x14ac:dyDescent="0.2"/>
    <row r="8743" s="52" customFormat="1" x14ac:dyDescent="0.2"/>
    <row r="8744" s="52" customFormat="1" x14ac:dyDescent="0.2"/>
    <row r="8745" s="52" customFormat="1" x14ac:dyDescent="0.2"/>
    <row r="8746" s="52" customFormat="1" x14ac:dyDescent="0.2"/>
    <row r="8747" s="52" customFormat="1" x14ac:dyDescent="0.2"/>
    <row r="8748" s="52" customFormat="1" x14ac:dyDescent="0.2"/>
    <row r="8749" s="52" customFormat="1" x14ac:dyDescent="0.2"/>
    <row r="8750" s="52" customFormat="1" x14ac:dyDescent="0.2"/>
    <row r="8751" s="52" customFormat="1" x14ac:dyDescent="0.2"/>
    <row r="8752" s="52" customFormat="1" x14ac:dyDescent="0.2"/>
    <row r="8753" s="52" customFormat="1" x14ac:dyDescent="0.2"/>
    <row r="8754" s="52" customFormat="1" x14ac:dyDescent="0.2"/>
    <row r="8755" s="52" customFormat="1" x14ac:dyDescent="0.2"/>
    <row r="8756" s="52" customFormat="1" x14ac:dyDescent="0.2"/>
    <row r="8757" s="52" customFormat="1" x14ac:dyDescent="0.2"/>
    <row r="8758" s="52" customFormat="1" x14ac:dyDescent="0.2"/>
    <row r="8759" s="52" customFormat="1" x14ac:dyDescent="0.2"/>
    <row r="8760" s="52" customFormat="1" x14ac:dyDescent="0.2"/>
    <row r="8761" s="52" customFormat="1" x14ac:dyDescent="0.2"/>
    <row r="8762" s="52" customFormat="1" x14ac:dyDescent="0.2"/>
    <row r="8763" s="52" customFormat="1" x14ac:dyDescent="0.2"/>
    <row r="8764" s="52" customFormat="1" x14ac:dyDescent="0.2"/>
    <row r="8765" s="52" customFormat="1" x14ac:dyDescent="0.2"/>
    <row r="8766" s="52" customFormat="1" x14ac:dyDescent="0.2"/>
    <row r="8767" s="52" customFormat="1" x14ac:dyDescent="0.2"/>
    <row r="8768" s="52" customFormat="1" x14ac:dyDescent="0.2"/>
    <row r="8769" s="52" customFormat="1" x14ac:dyDescent="0.2"/>
    <row r="8770" s="52" customFormat="1" x14ac:dyDescent="0.2"/>
    <row r="8771" s="52" customFormat="1" x14ac:dyDescent="0.2"/>
    <row r="8772" s="52" customFormat="1" x14ac:dyDescent="0.2"/>
    <row r="8773" s="52" customFormat="1" x14ac:dyDescent="0.2"/>
    <row r="8774" s="52" customFormat="1" x14ac:dyDescent="0.2"/>
    <row r="8775" s="52" customFormat="1" x14ac:dyDescent="0.2"/>
    <row r="8776" s="52" customFormat="1" x14ac:dyDescent="0.2"/>
    <row r="8777" s="52" customFormat="1" x14ac:dyDescent="0.2"/>
    <row r="8778" s="52" customFormat="1" x14ac:dyDescent="0.2"/>
    <row r="8779" s="52" customFormat="1" x14ac:dyDescent="0.2"/>
    <row r="8780" s="52" customFormat="1" x14ac:dyDescent="0.2"/>
    <row r="8781" s="52" customFormat="1" x14ac:dyDescent="0.2"/>
    <row r="8782" s="52" customFormat="1" x14ac:dyDescent="0.2"/>
    <row r="8783" s="52" customFormat="1" x14ac:dyDescent="0.2"/>
    <row r="8784" s="52" customFormat="1" x14ac:dyDescent="0.2"/>
    <row r="8785" s="52" customFormat="1" x14ac:dyDescent="0.2"/>
    <row r="8786" s="52" customFormat="1" x14ac:dyDescent="0.2"/>
    <row r="8787" s="52" customFormat="1" x14ac:dyDescent="0.2"/>
    <row r="8788" s="52" customFormat="1" x14ac:dyDescent="0.2"/>
    <row r="8789" s="52" customFormat="1" x14ac:dyDescent="0.2"/>
    <row r="8790" s="52" customFormat="1" x14ac:dyDescent="0.2"/>
    <row r="8791" s="52" customFormat="1" x14ac:dyDescent="0.2"/>
    <row r="8792" s="52" customFormat="1" x14ac:dyDescent="0.2"/>
    <row r="8793" s="52" customFormat="1" x14ac:dyDescent="0.2"/>
    <row r="8794" s="52" customFormat="1" x14ac:dyDescent="0.2"/>
    <row r="8795" s="52" customFormat="1" x14ac:dyDescent="0.2"/>
    <row r="8796" s="52" customFormat="1" x14ac:dyDescent="0.2"/>
    <row r="8797" s="52" customFormat="1" x14ac:dyDescent="0.2"/>
    <row r="8798" s="52" customFormat="1" x14ac:dyDescent="0.2"/>
    <row r="8799" s="52" customFormat="1" x14ac:dyDescent="0.2"/>
    <row r="8800" s="52" customFormat="1" x14ac:dyDescent="0.2"/>
    <row r="8801" s="52" customFormat="1" x14ac:dyDescent="0.2"/>
    <row r="8802" s="52" customFormat="1" x14ac:dyDescent="0.2"/>
    <row r="8803" s="52" customFormat="1" x14ac:dyDescent="0.2"/>
    <row r="8804" s="52" customFormat="1" x14ac:dyDescent="0.2"/>
    <row r="8805" s="52" customFormat="1" x14ac:dyDescent="0.2"/>
    <row r="8806" s="52" customFormat="1" x14ac:dyDescent="0.2"/>
    <row r="8807" s="52" customFormat="1" x14ac:dyDescent="0.2"/>
    <row r="8808" s="52" customFormat="1" x14ac:dyDescent="0.2"/>
    <row r="8809" s="52" customFormat="1" x14ac:dyDescent="0.2"/>
    <row r="8810" s="52" customFormat="1" x14ac:dyDescent="0.2"/>
    <row r="8811" s="52" customFormat="1" x14ac:dyDescent="0.2"/>
    <row r="8812" s="52" customFormat="1" x14ac:dyDescent="0.2"/>
    <row r="8813" s="52" customFormat="1" x14ac:dyDescent="0.2"/>
    <row r="8814" s="52" customFormat="1" x14ac:dyDescent="0.2"/>
    <row r="8815" s="52" customFormat="1" x14ac:dyDescent="0.2"/>
    <row r="8816" s="52" customFormat="1" x14ac:dyDescent="0.2"/>
    <row r="8817" s="52" customFormat="1" x14ac:dyDescent="0.2"/>
    <row r="8818" s="52" customFormat="1" x14ac:dyDescent="0.2"/>
    <row r="8819" s="52" customFormat="1" x14ac:dyDescent="0.2"/>
    <row r="8820" s="52" customFormat="1" x14ac:dyDescent="0.2"/>
    <row r="8821" s="52" customFormat="1" x14ac:dyDescent="0.2"/>
    <row r="8822" s="52" customFormat="1" x14ac:dyDescent="0.2"/>
    <row r="8823" s="52" customFormat="1" x14ac:dyDescent="0.2"/>
    <row r="8824" s="52" customFormat="1" x14ac:dyDescent="0.2"/>
    <row r="8825" s="52" customFormat="1" x14ac:dyDescent="0.2"/>
    <row r="8826" s="52" customFormat="1" x14ac:dyDescent="0.2"/>
    <row r="8827" s="52" customFormat="1" x14ac:dyDescent="0.2"/>
    <row r="8828" s="52" customFormat="1" x14ac:dyDescent="0.2"/>
    <row r="8829" s="52" customFormat="1" x14ac:dyDescent="0.2"/>
    <row r="8830" s="52" customFormat="1" x14ac:dyDescent="0.2"/>
    <row r="8831" s="52" customFormat="1" x14ac:dyDescent="0.2"/>
    <row r="8832" s="52" customFormat="1" x14ac:dyDescent="0.2"/>
    <row r="8833" s="52" customFormat="1" x14ac:dyDescent="0.2"/>
    <row r="8834" s="52" customFormat="1" x14ac:dyDescent="0.2"/>
    <row r="8835" s="52" customFormat="1" x14ac:dyDescent="0.2"/>
    <row r="8836" s="52" customFormat="1" x14ac:dyDescent="0.2"/>
    <row r="8837" s="52" customFormat="1" x14ac:dyDescent="0.2"/>
    <row r="8838" s="52" customFormat="1" x14ac:dyDescent="0.2"/>
    <row r="8839" s="52" customFormat="1" x14ac:dyDescent="0.2"/>
    <row r="8840" s="52" customFormat="1" x14ac:dyDescent="0.2"/>
    <row r="8841" s="52" customFormat="1" x14ac:dyDescent="0.2"/>
    <row r="8842" s="52" customFormat="1" x14ac:dyDescent="0.2"/>
    <row r="8843" s="52" customFormat="1" x14ac:dyDescent="0.2"/>
    <row r="8844" s="52" customFormat="1" x14ac:dyDescent="0.2"/>
    <row r="8845" s="52" customFormat="1" x14ac:dyDescent="0.2"/>
    <row r="8846" s="52" customFormat="1" x14ac:dyDescent="0.2"/>
    <row r="8847" s="52" customFormat="1" x14ac:dyDescent="0.2"/>
    <row r="8848" s="52" customFormat="1" x14ac:dyDescent="0.2"/>
    <row r="8849" s="52" customFormat="1" x14ac:dyDescent="0.2"/>
    <row r="8850" s="52" customFormat="1" x14ac:dyDescent="0.2"/>
    <row r="8851" s="52" customFormat="1" x14ac:dyDescent="0.2"/>
    <row r="8852" s="52" customFormat="1" x14ac:dyDescent="0.2"/>
    <row r="8853" s="52" customFormat="1" x14ac:dyDescent="0.2"/>
    <row r="8854" s="52" customFormat="1" x14ac:dyDescent="0.2"/>
    <row r="8855" s="52" customFormat="1" x14ac:dyDescent="0.2"/>
    <row r="8856" s="52" customFormat="1" x14ac:dyDescent="0.2"/>
    <row r="8857" s="52" customFormat="1" x14ac:dyDescent="0.2"/>
    <row r="8858" s="52" customFormat="1" x14ac:dyDescent="0.2"/>
    <row r="8859" s="52" customFormat="1" x14ac:dyDescent="0.2"/>
    <row r="8860" s="52" customFormat="1" x14ac:dyDescent="0.2"/>
    <row r="8861" s="52" customFormat="1" x14ac:dyDescent="0.2"/>
    <row r="8862" s="52" customFormat="1" x14ac:dyDescent="0.2"/>
    <row r="8863" s="52" customFormat="1" x14ac:dyDescent="0.2"/>
    <row r="8864" s="52" customFormat="1" x14ac:dyDescent="0.2"/>
    <row r="8865" s="52" customFormat="1" x14ac:dyDescent="0.2"/>
    <row r="8866" s="52" customFormat="1" x14ac:dyDescent="0.2"/>
    <row r="8867" s="52" customFormat="1" x14ac:dyDescent="0.2"/>
    <row r="8868" s="52" customFormat="1" x14ac:dyDescent="0.2"/>
    <row r="8869" s="52" customFormat="1" x14ac:dyDescent="0.2"/>
    <row r="8870" s="52" customFormat="1" x14ac:dyDescent="0.2"/>
    <row r="8871" s="52" customFormat="1" x14ac:dyDescent="0.2"/>
    <row r="8872" s="52" customFormat="1" x14ac:dyDescent="0.2"/>
    <row r="8873" s="52" customFormat="1" x14ac:dyDescent="0.2"/>
    <row r="8874" s="52" customFormat="1" x14ac:dyDescent="0.2"/>
    <row r="8875" s="52" customFormat="1" x14ac:dyDescent="0.2"/>
    <row r="8876" s="52" customFormat="1" x14ac:dyDescent="0.2"/>
    <row r="8877" s="52" customFormat="1" x14ac:dyDescent="0.2"/>
    <row r="8878" s="52" customFormat="1" x14ac:dyDescent="0.2"/>
    <row r="8879" s="52" customFormat="1" x14ac:dyDescent="0.2"/>
    <row r="8880" s="52" customFormat="1" x14ac:dyDescent="0.2"/>
    <row r="8881" s="52" customFormat="1" x14ac:dyDescent="0.2"/>
    <row r="8882" s="52" customFormat="1" x14ac:dyDescent="0.2"/>
    <row r="8883" s="52" customFormat="1" x14ac:dyDescent="0.2"/>
    <row r="8884" s="52" customFormat="1" x14ac:dyDescent="0.2"/>
    <row r="8885" s="52" customFormat="1" x14ac:dyDescent="0.2"/>
    <row r="8886" s="52" customFormat="1" x14ac:dyDescent="0.2"/>
    <row r="8887" s="52" customFormat="1" x14ac:dyDescent="0.2"/>
    <row r="8888" s="52" customFormat="1" x14ac:dyDescent="0.2"/>
    <row r="8889" s="52" customFormat="1" x14ac:dyDescent="0.2"/>
    <row r="8890" s="52" customFormat="1" x14ac:dyDescent="0.2"/>
    <row r="8891" s="52" customFormat="1" x14ac:dyDescent="0.2"/>
    <row r="8892" s="52" customFormat="1" x14ac:dyDescent="0.2"/>
    <row r="8893" s="52" customFormat="1" x14ac:dyDescent="0.2"/>
    <row r="8894" s="52" customFormat="1" x14ac:dyDescent="0.2"/>
    <row r="8895" s="52" customFormat="1" x14ac:dyDescent="0.2"/>
    <row r="8896" s="52" customFormat="1" x14ac:dyDescent="0.2"/>
    <row r="8897" s="52" customFormat="1" x14ac:dyDescent="0.2"/>
    <row r="8898" s="52" customFormat="1" x14ac:dyDescent="0.2"/>
    <row r="8899" s="52" customFormat="1" x14ac:dyDescent="0.2"/>
    <row r="8900" s="52" customFormat="1" x14ac:dyDescent="0.2"/>
    <row r="8901" s="52" customFormat="1" x14ac:dyDescent="0.2"/>
    <row r="8902" s="52" customFormat="1" x14ac:dyDescent="0.2"/>
    <row r="8903" s="52" customFormat="1" x14ac:dyDescent="0.2"/>
    <row r="8904" s="52" customFormat="1" x14ac:dyDescent="0.2"/>
    <row r="8905" s="52" customFormat="1" x14ac:dyDescent="0.2"/>
    <row r="8906" s="52" customFormat="1" x14ac:dyDescent="0.2"/>
    <row r="8907" s="52" customFormat="1" x14ac:dyDescent="0.2"/>
    <row r="8908" s="52" customFormat="1" x14ac:dyDescent="0.2"/>
    <row r="8909" s="52" customFormat="1" x14ac:dyDescent="0.2"/>
    <row r="8910" s="52" customFormat="1" x14ac:dyDescent="0.2"/>
    <row r="8911" s="52" customFormat="1" x14ac:dyDescent="0.2"/>
    <row r="8912" s="52" customFormat="1" x14ac:dyDescent="0.2"/>
    <row r="8913" s="52" customFormat="1" x14ac:dyDescent="0.2"/>
    <row r="8914" s="52" customFormat="1" x14ac:dyDescent="0.2"/>
    <row r="8915" s="52" customFormat="1" x14ac:dyDescent="0.2"/>
    <row r="8916" s="52" customFormat="1" x14ac:dyDescent="0.2"/>
    <row r="8917" s="52" customFormat="1" x14ac:dyDescent="0.2"/>
    <row r="8918" s="52" customFormat="1" x14ac:dyDescent="0.2"/>
    <row r="8919" s="52" customFormat="1" x14ac:dyDescent="0.2"/>
    <row r="8920" s="52" customFormat="1" x14ac:dyDescent="0.2"/>
    <row r="8921" s="52" customFormat="1" x14ac:dyDescent="0.2"/>
    <row r="8922" s="52" customFormat="1" x14ac:dyDescent="0.2"/>
    <row r="8923" s="52" customFormat="1" x14ac:dyDescent="0.2"/>
    <row r="8924" s="52" customFormat="1" x14ac:dyDescent="0.2"/>
    <row r="8925" s="52" customFormat="1" x14ac:dyDescent="0.2"/>
    <row r="8926" s="52" customFormat="1" x14ac:dyDescent="0.2"/>
    <row r="8927" s="52" customFormat="1" x14ac:dyDescent="0.2"/>
    <row r="8928" s="52" customFormat="1" x14ac:dyDescent="0.2"/>
    <row r="8929" s="52" customFormat="1" x14ac:dyDescent="0.2"/>
    <row r="8930" s="52" customFormat="1" x14ac:dyDescent="0.2"/>
    <row r="8931" s="52" customFormat="1" x14ac:dyDescent="0.2"/>
    <row r="8932" s="52" customFormat="1" x14ac:dyDescent="0.2"/>
    <row r="8933" s="52" customFormat="1" x14ac:dyDescent="0.2"/>
    <row r="8934" s="52" customFormat="1" x14ac:dyDescent="0.2"/>
    <row r="8935" s="52" customFormat="1" x14ac:dyDescent="0.2"/>
    <row r="8936" s="52" customFormat="1" x14ac:dyDescent="0.2"/>
    <row r="8937" s="52" customFormat="1" x14ac:dyDescent="0.2"/>
    <row r="8938" s="52" customFormat="1" x14ac:dyDescent="0.2"/>
    <row r="8939" s="52" customFormat="1" x14ac:dyDescent="0.2"/>
    <row r="8940" s="52" customFormat="1" x14ac:dyDescent="0.2"/>
    <row r="8941" s="52" customFormat="1" x14ac:dyDescent="0.2"/>
    <row r="8942" s="52" customFormat="1" x14ac:dyDescent="0.2"/>
    <row r="8943" s="52" customFormat="1" x14ac:dyDescent="0.2"/>
    <row r="8944" s="52" customFormat="1" x14ac:dyDescent="0.2"/>
    <row r="8945" s="52" customFormat="1" x14ac:dyDescent="0.2"/>
    <row r="8946" s="52" customFormat="1" x14ac:dyDescent="0.2"/>
    <row r="8947" s="52" customFormat="1" x14ac:dyDescent="0.2"/>
    <row r="8948" s="52" customFormat="1" x14ac:dyDescent="0.2"/>
    <row r="8949" s="52" customFormat="1" x14ac:dyDescent="0.2"/>
    <row r="8950" s="52" customFormat="1" x14ac:dyDescent="0.2"/>
    <row r="8951" s="52" customFormat="1" x14ac:dyDescent="0.2"/>
    <row r="8952" s="52" customFormat="1" x14ac:dyDescent="0.2"/>
    <row r="8953" s="52" customFormat="1" x14ac:dyDescent="0.2"/>
    <row r="8954" s="52" customFormat="1" x14ac:dyDescent="0.2"/>
    <row r="8955" s="52" customFormat="1" x14ac:dyDescent="0.2"/>
    <row r="8956" s="52" customFormat="1" x14ac:dyDescent="0.2"/>
    <row r="8957" s="52" customFormat="1" x14ac:dyDescent="0.2"/>
    <row r="8958" s="52" customFormat="1" x14ac:dyDescent="0.2"/>
    <row r="8959" s="52" customFormat="1" x14ac:dyDescent="0.2"/>
    <row r="8960" s="52" customFormat="1" x14ac:dyDescent="0.2"/>
    <row r="8961" s="52" customFormat="1" x14ac:dyDescent="0.2"/>
    <row r="8962" s="52" customFormat="1" x14ac:dyDescent="0.2"/>
    <row r="8963" s="52" customFormat="1" x14ac:dyDescent="0.2"/>
    <row r="8964" s="52" customFormat="1" x14ac:dyDescent="0.2"/>
    <row r="8965" s="52" customFormat="1" x14ac:dyDescent="0.2"/>
    <row r="8966" s="52" customFormat="1" x14ac:dyDescent="0.2"/>
    <row r="8967" s="52" customFormat="1" x14ac:dyDescent="0.2"/>
    <row r="8968" s="52" customFormat="1" x14ac:dyDescent="0.2"/>
    <row r="8969" s="52" customFormat="1" x14ac:dyDescent="0.2"/>
    <row r="8970" s="52" customFormat="1" x14ac:dyDescent="0.2"/>
    <row r="8971" s="52" customFormat="1" x14ac:dyDescent="0.2"/>
    <row r="8972" s="52" customFormat="1" x14ac:dyDescent="0.2"/>
    <row r="8973" s="52" customFormat="1" x14ac:dyDescent="0.2"/>
    <row r="8974" s="52" customFormat="1" x14ac:dyDescent="0.2"/>
    <row r="8975" s="52" customFormat="1" x14ac:dyDescent="0.2"/>
    <row r="8976" s="52" customFormat="1" x14ac:dyDescent="0.2"/>
    <row r="8977" s="52" customFormat="1" x14ac:dyDescent="0.2"/>
    <row r="8978" s="52" customFormat="1" x14ac:dyDescent="0.2"/>
    <row r="8979" s="52" customFormat="1" x14ac:dyDescent="0.2"/>
    <row r="8980" s="52" customFormat="1" x14ac:dyDescent="0.2"/>
    <row r="8981" s="52" customFormat="1" x14ac:dyDescent="0.2"/>
    <row r="8982" s="52" customFormat="1" x14ac:dyDescent="0.2"/>
    <row r="8983" s="52" customFormat="1" x14ac:dyDescent="0.2"/>
    <row r="8984" s="52" customFormat="1" x14ac:dyDescent="0.2"/>
    <row r="8985" s="52" customFormat="1" x14ac:dyDescent="0.2"/>
    <row r="8986" s="52" customFormat="1" x14ac:dyDescent="0.2"/>
    <row r="8987" s="52" customFormat="1" x14ac:dyDescent="0.2"/>
    <row r="8988" s="52" customFormat="1" x14ac:dyDescent="0.2"/>
    <row r="8989" s="52" customFormat="1" x14ac:dyDescent="0.2"/>
    <row r="8990" s="52" customFormat="1" x14ac:dyDescent="0.2"/>
    <row r="8991" s="52" customFormat="1" x14ac:dyDescent="0.2"/>
    <row r="8992" s="52" customFormat="1" x14ac:dyDescent="0.2"/>
    <row r="8993" s="52" customFormat="1" x14ac:dyDescent="0.2"/>
    <row r="8994" s="52" customFormat="1" x14ac:dyDescent="0.2"/>
    <row r="8995" s="52" customFormat="1" x14ac:dyDescent="0.2"/>
    <row r="8996" s="52" customFormat="1" x14ac:dyDescent="0.2"/>
    <row r="8997" s="52" customFormat="1" x14ac:dyDescent="0.2"/>
    <row r="8998" s="52" customFormat="1" x14ac:dyDescent="0.2"/>
    <row r="8999" s="52" customFormat="1" x14ac:dyDescent="0.2"/>
    <row r="9000" s="52" customFormat="1" x14ac:dyDescent="0.2"/>
    <row r="9001" s="52" customFormat="1" x14ac:dyDescent="0.2"/>
    <row r="9002" s="52" customFormat="1" x14ac:dyDescent="0.2"/>
    <row r="9003" s="52" customFormat="1" x14ac:dyDescent="0.2"/>
    <row r="9004" s="52" customFormat="1" x14ac:dyDescent="0.2"/>
    <row r="9005" s="52" customFormat="1" x14ac:dyDescent="0.2"/>
    <row r="9006" s="52" customFormat="1" x14ac:dyDescent="0.2"/>
    <row r="9007" s="52" customFormat="1" x14ac:dyDescent="0.2"/>
    <row r="9008" s="52" customFormat="1" x14ac:dyDescent="0.2"/>
    <row r="9009" s="52" customFormat="1" x14ac:dyDescent="0.2"/>
    <row r="9010" s="52" customFormat="1" x14ac:dyDescent="0.2"/>
    <row r="9011" s="52" customFormat="1" x14ac:dyDescent="0.2"/>
    <row r="9012" s="52" customFormat="1" x14ac:dyDescent="0.2"/>
    <row r="9013" s="52" customFormat="1" x14ac:dyDescent="0.2"/>
    <row r="9014" s="52" customFormat="1" x14ac:dyDescent="0.2"/>
    <row r="9015" s="52" customFormat="1" x14ac:dyDescent="0.2"/>
    <row r="9016" s="52" customFormat="1" x14ac:dyDescent="0.2"/>
    <row r="9017" s="52" customFormat="1" x14ac:dyDescent="0.2"/>
    <row r="9018" s="52" customFormat="1" x14ac:dyDescent="0.2"/>
    <row r="9019" s="52" customFormat="1" x14ac:dyDescent="0.2"/>
    <row r="9020" s="52" customFormat="1" x14ac:dyDescent="0.2"/>
    <row r="9021" s="52" customFormat="1" x14ac:dyDescent="0.2"/>
    <row r="9022" s="52" customFormat="1" x14ac:dyDescent="0.2"/>
    <row r="9023" s="52" customFormat="1" x14ac:dyDescent="0.2"/>
    <row r="9024" s="52" customFormat="1" x14ac:dyDescent="0.2"/>
    <row r="9025" s="52" customFormat="1" x14ac:dyDescent="0.2"/>
    <row r="9026" s="52" customFormat="1" x14ac:dyDescent="0.2"/>
    <row r="9027" s="52" customFormat="1" x14ac:dyDescent="0.2"/>
    <row r="9028" s="52" customFormat="1" x14ac:dyDescent="0.2"/>
    <row r="9029" s="52" customFormat="1" x14ac:dyDescent="0.2"/>
    <row r="9030" s="52" customFormat="1" x14ac:dyDescent="0.2"/>
    <row r="9031" s="52" customFormat="1" x14ac:dyDescent="0.2"/>
    <row r="9032" s="52" customFormat="1" x14ac:dyDescent="0.2"/>
    <row r="9033" s="52" customFormat="1" x14ac:dyDescent="0.2"/>
    <row r="9034" s="52" customFormat="1" x14ac:dyDescent="0.2"/>
    <row r="9035" s="52" customFormat="1" x14ac:dyDescent="0.2"/>
    <row r="9036" s="52" customFormat="1" x14ac:dyDescent="0.2"/>
    <row r="9037" s="52" customFormat="1" x14ac:dyDescent="0.2"/>
    <row r="9038" s="52" customFormat="1" x14ac:dyDescent="0.2"/>
    <row r="9039" s="52" customFormat="1" x14ac:dyDescent="0.2"/>
    <row r="9040" s="52" customFormat="1" x14ac:dyDescent="0.2"/>
    <row r="9041" s="52" customFormat="1" x14ac:dyDescent="0.2"/>
    <row r="9042" s="52" customFormat="1" x14ac:dyDescent="0.2"/>
    <row r="9043" s="52" customFormat="1" x14ac:dyDescent="0.2"/>
    <row r="9044" s="52" customFormat="1" x14ac:dyDescent="0.2"/>
    <row r="9045" s="52" customFormat="1" x14ac:dyDescent="0.2"/>
    <row r="9046" s="52" customFormat="1" x14ac:dyDescent="0.2"/>
    <row r="9047" s="52" customFormat="1" x14ac:dyDescent="0.2"/>
    <row r="9048" s="52" customFormat="1" x14ac:dyDescent="0.2"/>
    <row r="9049" s="52" customFormat="1" x14ac:dyDescent="0.2"/>
    <row r="9050" s="52" customFormat="1" x14ac:dyDescent="0.2"/>
    <row r="9051" s="52" customFormat="1" x14ac:dyDescent="0.2"/>
    <row r="9052" s="52" customFormat="1" x14ac:dyDescent="0.2"/>
    <row r="9053" s="52" customFormat="1" x14ac:dyDescent="0.2"/>
    <row r="9054" s="52" customFormat="1" x14ac:dyDescent="0.2"/>
    <row r="9055" s="52" customFormat="1" x14ac:dyDescent="0.2"/>
    <row r="9056" s="52" customFormat="1" x14ac:dyDescent="0.2"/>
    <row r="9057" s="52" customFormat="1" x14ac:dyDescent="0.2"/>
    <row r="9058" s="52" customFormat="1" x14ac:dyDescent="0.2"/>
    <row r="9059" s="52" customFormat="1" x14ac:dyDescent="0.2"/>
    <row r="9060" s="52" customFormat="1" x14ac:dyDescent="0.2"/>
    <row r="9061" s="52" customFormat="1" x14ac:dyDescent="0.2"/>
    <row r="9062" s="52" customFormat="1" x14ac:dyDescent="0.2"/>
    <row r="9063" s="52" customFormat="1" x14ac:dyDescent="0.2"/>
    <row r="9064" s="52" customFormat="1" x14ac:dyDescent="0.2"/>
    <row r="9065" s="52" customFormat="1" x14ac:dyDescent="0.2"/>
    <row r="9066" s="52" customFormat="1" x14ac:dyDescent="0.2"/>
    <row r="9067" s="52" customFormat="1" x14ac:dyDescent="0.2"/>
    <row r="9068" s="52" customFormat="1" x14ac:dyDescent="0.2"/>
    <row r="9069" s="52" customFormat="1" x14ac:dyDescent="0.2"/>
    <row r="9070" s="52" customFormat="1" x14ac:dyDescent="0.2"/>
    <row r="9071" s="52" customFormat="1" x14ac:dyDescent="0.2"/>
    <row r="9072" s="52" customFormat="1" x14ac:dyDescent="0.2"/>
    <row r="9073" s="52" customFormat="1" x14ac:dyDescent="0.2"/>
    <row r="9074" s="52" customFormat="1" x14ac:dyDescent="0.2"/>
    <row r="9075" s="52" customFormat="1" x14ac:dyDescent="0.2"/>
    <row r="9076" s="52" customFormat="1" x14ac:dyDescent="0.2"/>
    <row r="9077" s="52" customFormat="1" x14ac:dyDescent="0.2"/>
    <row r="9078" s="52" customFormat="1" x14ac:dyDescent="0.2"/>
    <row r="9079" s="52" customFormat="1" x14ac:dyDescent="0.2"/>
    <row r="9080" s="52" customFormat="1" x14ac:dyDescent="0.2"/>
    <row r="9081" s="52" customFormat="1" x14ac:dyDescent="0.2"/>
    <row r="9082" s="52" customFormat="1" x14ac:dyDescent="0.2"/>
    <row r="9083" s="52" customFormat="1" x14ac:dyDescent="0.2"/>
    <row r="9084" s="52" customFormat="1" x14ac:dyDescent="0.2"/>
    <row r="9085" s="52" customFormat="1" x14ac:dyDescent="0.2"/>
    <row r="9086" s="52" customFormat="1" x14ac:dyDescent="0.2"/>
    <row r="9087" s="52" customFormat="1" x14ac:dyDescent="0.2"/>
    <row r="9088" s="52" customFormat="1" x14ac:dyDescent="0.2"/>
    <row r="9089" s="52" customFormat="1" x14ac:dyDescent="0.2"/>
    <row r="9090" s="52" customFormat="1" x14ac:dyDescent="0.2"/>
    <row r="9091" s="52" customFormat="1" x14ac:dyDescent="0.2"/>
    <row r="9092" s="52" customFormat="1" x14ac:dyDescent="0.2"/>
    <row r="9093" s="52" customFormat="1" x14ac:dyDescent="0.2"/>
    <row r="9094" s="52" customFormat="1" x14ac:dyDescent="0.2"/>
    <row r="9095" s="52" customFormat="1" x14ac:dyDescent="0.2"/>
    <row r="9096" s="52" customFormat="1" x14ac:dyDescent="0.2"/>
    <row r="9097" s="52" customFormat="1" x14ac:dyDescent="0.2"/>
    <row r="9098" s="52" customFormat="1" x14ac:dyDescent="0.2"/>
    <row r="9099" s="52" customFormat="1" x14ac:dyDescent="0.2"/>
    <row r="9100" s="52" customFormat="1" x14ac:dyDescent="0.2"/>
    <row r="9101" s="52" customFormat="1" x14ac:dyDescent="0.2"/>
    <row r="9102" s="52" customFormat="1" x14ac:dyDescent="0.2"/>
    <row r="9103" s="52" customFormat="1" x14ac:dyDescent="0.2"/>
    <row r="9104" s="52" customFormat="1" x14ac:dyDescent="0.2"/>
    <row r="9105" s="52" customFormat="1" x14ac:dyDescent="0.2"/>
    <row r="9106" s="52" customFormat="1" x14ac:dyDescent="0.2"/>
    <row r="9107" s="52" customFormat="1" x14ac:dyDescent="0.2"/>
    <row r="9108" s="52" customFormat="1" x14ac:dyDescent="0.2"/>
    <row r="9109" s="52" customFormat="1" x14ac:dyDescent="0.2"/>
    <row r="9110" s="52" customFormat="1" x14ac:dyDescent="0.2"/>
    <row r="9111" s="52" customFormat="1" x14ac:dyDescent="0.2"/>
    <row r="9112" s="52" customFormat="1" x14ac:dyDescent="0.2"/>
    <row r="9113" s="52" customFormat="1" x14ac:dyDescent="0.2"/>
    <row r="9114" s="52" customFormat="1" x14ac:dyDescent="0.2"/>
    <row r="9115" s="52" customFormat="1" x14ac:dyDescent="0.2"/>
    <row r="9116" s="52" customFormat="1" x14ac:dyDescent="0.2"/>
    <row r="9117" s="52" customFormat="1" x14ac:dyDescent="0.2"/>
    <row r="9118" s="52" customFormat="1" x14ac:dyDescent="0.2"/>
    <row r="9119" s="52" customFormat="1" x14ac:dyDescent="0.2"/>
    <row r="9120" s="52" customFormat="1" x14ac:dyDescent="0.2"/>
    <row r="9121" s="52" customFormat="1" x14ac:dyDescent="0.2"/>
    <row r="9122" s="52" customFormat="1" x14ac:dyDescent="0.2"/>
    <row r="9123" s="52" customFormat="1" x14ac:dyDescent="0.2"/>
    <row r="9124" s="52" customFormat="1" x14ac:dyDescent="0.2"/>
    <row r="9125" s="52" customFormat="1" x14ac:dyDescent="0.2"/>
    <row r="9126" s="52" customFormat="1" x14ac:dyDescent="0.2"/>
    <row r="9127" s="52" customFormat="1" x14ac:dyDescent="0.2"/>
    <row r="9128" s="52" customFormat="1" x14ac:dyDescent="0.2"/>
    <row r="9129" s="52" customFormat="1" x14ac:dyDescent="0.2"/>
    <row r="9130" s="52" customFormat="1" x14ac:dyDescent="0.2"/>
    <row r="9131" s="52" customFormat="1" x14ac:dyDescent="0.2"/>
    <row r="9132" s="52" customFormat="1" x14ac:dyDescent="0.2"/>
    <row r="9133" s="52" customFormat="1" x14ac:dyDescent="0.2"/>
    <row r="9134" s="52" customFormat="1" x14ac:dyDescent="0.2"/>
    <row r="9135" s="52" customFormat="1" x14ac:dyDescent="0.2"/>
    <row r="9136" s="52" customFormat="1" x14ac:dyDescent="0.2"/>
    <row r="9137" s="52" customFormat="1" x14ac:dyDescent="0.2"/>
    <row r="9138" s="52" customFormat="1" x14ac:dyDescent="0.2"/>
    <row r="9139" s="52" customFormat="1" x14ac:dyDescent="0.2"/>
    <row r="9140" s="52" customFormat="1" x14ac:dyDescent="0.2"/>
    <row r="9141" s="52" customFormat="1" x14ac:dyDescent="0.2"/>
    <row r="9142" s="52" customFormat="1" x14ac:dyDescent="0.2"/>
    <row r="9143" s="52" customFormat="1" x14ac:dyDescent="0.2"/>
    <row r="9144" s="52" customFormat="1" x14ac:dyDescent="0.2"/>
    <row r="9145" s="52" customFormat="1" x14ac:dyDescent="0.2"/>
    <row r="9146" s="52" customFormat="1" x14ac:dyDescent="0.2"/>
    <row r="9147" s="52" customFormat="1" x14ac:dyDescent="0.2"/>
    <row r="9148" s="52" customFormat="1" x14ac:dyDescent="0.2"/>
    <row r="9149" s="52" customFormat="1" x14ac:dyDescent="0.2"/>
    <row r="9150" s="52" customFormat="1" x14ac:dyDescent="0.2"/>
    <row r="9151" s="52" customFormat="1" x14ac:dyDescent="0.2"/>
    <row r="9152" s="52" customFormat="1" x14ac:dyDescent="0.2"/>
    <row r="9153" s="52" customFormat="1" x14ac:dyDescent="0.2"/>
    <row r="9154" s="52" customFormat="1" x14ac:dyDescent="0.2"/>
    <row r="9155" s="52" customFormat="1" x14ac:dyDescent="0.2"/>
    <row r="9156" s="52" customFormat="1" x14ac:dyDescent="0.2"/>
    <row r="9157" s="52" customFormat="1" x14ac:dyDescent="0.2"/>
    <row r="9158" s="52" customFormat="1" x14ac:dyDescent="0.2"/>
    <row r="9159" s="52" customFormat="1" x14ac:dyDescent="0.2"/>
    <row r="9160" s="52" customFormat="1" x14ac:dyDescent="0.2"/>
    <row r="9161" s="52" customFormat="1" x14ac:dyDescent="0.2"/>
    <row r="9162" s="52" customFormat="1" x14ac:dyDescent="0.2"/>
    <row r="9163" s="52" customFormat="1" x14ac:dyDescent="0.2"/>
    <row r="9164" s="52" customFormat="1" x14ac:dyDescent="0.2"/>
    <row r="9165" s="52" customFormat="1" x14ac:dyDescent="0.2"/>
    <row r="9166" s="52" customFormat="1" x14ac:dyDescent="0.2"/>
    <row r="9167" s="52" customFormat="1" x14ac:dyDescent="0.2"/>
    <row r="9168" s="52" customFormat="1" x14ac:dyDescent="0.2"/>
    <row r="9169" s="52" customFormat="1" x14ac:dyDescent="0.2"/>
    <row r="9170" s="52" customFormat="1" x14ac:dyDescent="0.2"/>
    <row r="9171" s="52" customFormat="1" x14ac:dyDescent="0.2"/>
    <row r="9172" s="52" customFormat="1" x14ac:dyDescent="0.2"/>
    <row r="9173" s="52" customFormat="1" x14ac:dyDescent="0.2"/>
    <row r="9174" s="52" customFormat="1" x14ac:dyDescent="0.2"/>
    <row r="9175" s="52" customFormat="1" x14ac:dyDescent="0.2"/>
    <row r="9176" s="52" customFormat="1" x14ac:dyDescent="0.2"/>
    <row r="9177" s="52" customFormat="1" x14ac:dyDescent="0.2"/>
    <row r="9178" s="52" customFormat="1" x14ac:dyDescent="0.2"/>
    <row r="9179" s="52" customFormat="1" x14ac:dyDescent="0.2"/>
    <row r="9180" s="52" customFormat="1" x14ac:dyDescent="0.2"/>
    <row r="9181" s="52" customFormat="1" x14ac:dyDescent="0.2"/>
    <row r="9182" s="52" customFormat="1" x14ac:dyDescent="0.2"/>
    <row r="9183" s="52" customFormat="1" x14ac:dyDescent="0.2"/>
    <row r="9184" s="52" customFormat="1" x14ac:dyDescent="0.2"/>
    <row r="9185" s="52" customFormat="1" x14ac:dyDescent="0.2"/>
    <row r="9186" s="52" customFormat="1" x14ac:dyDescent="0.2"/>
    <row r="9187" s="52" customFormat="1" x14ac:dyDescent="0.2"/>
    <row r="9188" s="52" customFormat="1" x14ac:dyDescent="0.2"/>
    <row r="9189" s="52" customFormat="1" x14ac:dyDescent="0.2"/>
    <row r="9190" s="52" customFormat="1" x14ac:dyDescent="0.2"/>
    <row r="9191" s="52" customFormat="1" x14ac:dyDescent="0.2"/>
    <row r="9192" s="52" customFormat="1" x14ac:dyDescent="0.2"/>
    <row r="9193" s="52" customFormat="1" x14ac:dyDescent="0.2"/>
    <row r="9194" s="52" customFormat="1" x14ac:dyDescent="0.2"/>
    <row r="9195" s="52" customFormat="1" x14ac:dyDescent="0.2"/>
    <row r="9196" s="52" customFormat="1" x14ac:dyDescent="0.2"/>
    <row r="9197" s="52" customFormat="1" x14ac:dyDescent="0.2"/>
    <row r="9198" s="52" customFormat="1" x14ac:dyDescent="0.2"/>
    <row r="9199" s="52" customFormat="1" x14ac:dyDescent="0.2"/>
    <row r="9200" s="52" customFormat="1" x14ac:dyDescent="0.2"/>
    <row r="9201" s="52" customFormat="1" x14ac:dyDescent="0.2"/>
    <row r="9202" s="52" customFormat="1" x14ac:dyDescent="0.2"/>
    <row r="9203" s="52" customFormat="1" x14ac:dyDescent="0.2"/>
    <row r="9204" s="52" customFormat="1" x14ac:dyDescent="0.2"/>
    <row r="9205" s="52" customFormat="1" x14ac:dyDescent="0.2"/>
    <row r="9206" s="52" customFormat="1" x14ac:dyDescent="0.2"/>
    <row r="9207" s="52" customFormat="1" x14ac:dyDescent="0.2"/>
    <row r="9208" s="52" customFormat="1" x14ac:dyDescent="0.2"/>
    <row r="9209" s="52" customFormat="1" x14ac:dyDescent="0.2"/>
    <row r="9210" s="52" customFormat="1" x14ac:dyDescent="0.2"/>
    <row r="9211" s="52" customFormat="1" x14ac:dyDescent="0.2"/>
    <row r="9212" s="52" customFormat="1" x14ac:dyDescent="0.2"/>
    <row r="9213" s="52" customFormat="1" x14ac:dyDescent="0.2"/>
    <row r="9214" s="52" customFormat="1" x14ac:dyDescent="0.2"/>
    <row r="9215" s="52" customFormat="1" x14ac:dyDescent="0.2"/>
    <row r="9216" s="52" customFormat="1" x14ac:dyDescent="0.2"/>
    <row r="9217" s="52" customFormat="1" x14ac:dyDescent="0.2"/>
    <row r="9218" s="52" customFormat="1" x14ac:dyDescent="0.2"/>
    <row r="9219" s="52" customFormat="1" x14ac:dyDescent="0.2"/>
    <row r="9220" s="52" customFormat="1" x14ac:dyDescent="0.2"/>
    <row r="9221" s="52" customFormat="1" x14ac:dyDescent="0.2"/>
    <row r="9222" s="52" customFormat="1" x14ac:dyDescent="0.2"/>
    <row r="9223" s="52" customFormat="1" x14ac:dyDescent="0.2"/>
    <row r="9224" s="52" customFormat="1" x14ac:dyDescent="0.2"/>
    <row r="9225" s="52" customFormat="1" x14ac:dyDescent="0.2"/>
    <row r="9226" s="52" customFormat="1" x14ac:dyDescent="0.2"/>
    <row r="9227" s="52" customFormat="1" x14ac:dyDescent="0.2"/>
    <row r="9228" s="52" customFormat="1" x14ac:dyDescent="0.2"/>
    <row r="9229" s="52" customFormat="1" x14ac:dyDescent="0.2"/>
    <row r="9230" s="52" customFormat="1" x14ac:dyDescent="0.2"/>
    <row r="9231" s="52" customFormat="1" x14ac:dyDescent="0.2"/>
    <row r="9232" s="52" customFormat="1" x14ac:dyDescent="0.2"/>
    <row r="9233" s="52" customFormat="1" x14ac:dyDescent="0.2"/>
    <row r="9234" s="52" customFormat="1" x14ac:dyDescent="0.2"/>
    <row r="9235" s="52" customFormat="1" x14ac:dyDescent="0.2"/>
    <row r="9236" s="52" customFormat="1" x14ac:dyDescent="0.2"/>
    <row r="9237" s="52" customFormat="1" x14ac:dyDescent="0.2"/>
    <row r="9238" s="52" customFormat="1" x14ac:dyDescent="0.2"/>
    <row r="9239" s="52" customFormat="1" x14ac:dyDescent="0.2"/>
    <row r="9240" s="52" customFormat="1" x14ac:dyDescent="0.2"/>
    <row r="9241" s="52" customFormat="1" x14ac:dyDescent="0.2"/>
    <row r="9242" s="52" customFormat="1" x14ac:dyDescent="0.2"/>
    <row r="9243" s="52" customFormat="1" x14ac:dyDescent="0.2"/>
    <row r="9244" s="52" customFormat="1" x14ac:dyDescent="0.2"/>
    <row r="9245" s="52" customFormat="1" x14ac:dyDescent="0.2"/>
    <row r="9246" s="52" customFormat="1" x14ac:dyDescent="0.2"/>
    <row r="9247" s="52" customFormat="1" x14ac:dyDescent="0.2"/>
    <row r="9248" s="52" customFormat="1" x14ac:dyDescent="0.2"/>
    <row r="9249" s="52" customFormat="1" x14ac:dyDescent="0.2"/>
    <row r="9250" s="52" customFormat="1" x14ac:dyDescent="0.2"/>
    <row r="9251" s="52" customFormat="1" x14ac:dyDescent="0.2"/>
    <row r="9252" s="52" customFormat="1" x14ac:dyDescent="0.2"/>
    <row r="9253" s="52" customFormat="1" x14ac:dyDescent="0.2"/>
    <row r="9254" s="52" customFormat="1" x14ac:dyDescent="0.2"/>
    <row r="9255" s="52" customFormat="1" x14ac:dyDescent="0.2"/>
    <row r="9256" s="52" customFormat="1" x14ac:dyDescent="0.2"/>
    <row r="9257" s="52" customFormat="1" x14ac:dyDescent="0.2"/>
    <row r="9258" s="52" customFormat="1" x14ac:dyDescent="0.2"/>
    <row r="9259" s="52" customFormat="1" x14ac:dyDescent="0.2"/>
    <row r="9260" s="52" customFormat="1" x14ac:dyDescent="0.2"/>
    <row r="9261" s="52" customFormat="1" x14ac:dyDescent="0.2"/>
    <row r="9262" s="52" customFormat="1" x14ac:dyDescent="0.2"/>
    <row r="9263" s="52" customFormat="1" x14ac:dyDescent="0.2"/>
    <row r="9264" s="52" customFormat="1" x14ac:dyDescent="0.2"/>
    <row r="9265" s="52" customFormat="1" x14ac:dyDescent="0.2"/>
    <row r="9266" s="52" customFormat="1" x14ac:dyDescent="0.2"/>
    <row r="9267" s="52" customFormat="1" x14ac:dyDescent="0.2"/>
    <row r="9268" s="52" customFormat="1" x14ac:dyDescent="0.2"/>
    <row r="9269" s="52" customFormat="1" x14ac:dyDescent="0.2"/>
    <row r="9270" s="52" customFormat="1" x14ac:dyDescent="0.2"/>
    <row r="9271" s="52" customFormat="1" x14ac:dyDescent="0.2"/>
    <row r="9272" s="52" customFormat="1" x14ac:dyDescent="0.2"/>
    <row r="9273" s="52" customFormat="1" x14ac:dyDescent="0.2"/>
    <row r="9274" s="52" customFormat="1" x14ac:dyDescent="0.2"/>
    <row r="9275" s="52" customFormat="1" x14ac:dyDescent="0.2"/>
    <row r="9276" s="52" customFormat="1" x14ac:dyDescent="0.2"/>
    <row r="9277" s="52" customFormat="1" x14ac:dyDescent="0.2"/>
    <row r="9278" s="52" customFormat="1" x14ac:dyDescent="0.2"/>
    <row r="9279" s="52" customFormat="1" x14ac:dyDescent="0.2"/>
    <row r="9280" s="52" customFormat="1" x14ac:dyDescent="0.2"/>
    <row r="9281" s="52" customFormat="1" x14ac:dyDescent="0.2"/>
    <row r="9282" s="52" customFormat="1" x14ac:dyDescent="0.2"/>
    <row r="9283" s="52" customFormat="1" x14ac:dyDescent="0.2"/>
    <row r="9284" s="52" customFormat="1" x14ac:dyDescent="0.2"/>
    <row r="9285" s="52" customFormat="1" x14ac:dyDescent="0.2"/>
    <row r="9286" s="52" customFormat="1" x14ac:dyDescent="0.2"/>
    <row r="9287" s="52" customFormat="1" x14ac:dyDescent="0.2"/>
    <row r="9288" s="52" customFormat="1" x14ac:dyDescent="0.2"/>
    <row r="9289" s="52" customFormat="1" x14ac:dyDescent="0.2"/>
    <row r="9290" s="52" customFormat="1" x14ac:dyDescent="0.2"/>
    <row r="9291" s="52" customFormat="1" x14ac:dyDescent="0.2"/>
    <row r="9292" s="52" customFormat="1" x14ac:dyDescent="0.2"/>
    <row r="9293" s="52" customFormat="1" x14ac:dyDescent="0.2"/>
    <row r="9294" s="52" customFormat="1" x14ac:dyDescent="0.2"/>
    <row r="9295" s="52" customFormat="1" x14ac:dyDescent="0.2"/>
    <row r="9296" s="52" customFormat="1" x14ac:dyDescent="0.2"/>
    <row r="9297" s="52" customFormat="1" x14ac:dyDescent="0.2"/>
    <row r="9298" s="52" customFormat="1" x14ac:dyDescent="0.2"/>
    <row r="9299" s="52" customFormat="1" x14ac:dyDescent="0.2"/>
    <row r="9300" s="52" customFormat="1" x14ac:dyDescent="0.2"/>
    <row r="9301" s="52" customFormat="1" x14ac:dyDescent="0.2"/>
    <row r="9302" s="52" customFormat="1" x14ac:dyDescent="0.2"/>
    <row r="9303" s="52" customFormat="1" x14ac:dyDescent="0.2"/>
    <row r="9304" s="52" customFormat="1" x14ac:dyDescent="0.2"/>
    <row r="9305" s="52" customFormat="1" x14ac:dyDescent="0.2"/>
    <row r="9306" s="52" customFormat="1" x14ac:dyDescent="0.2"/>
    <row r="9307" s="52" customFormat="1" x14ac:dyDescent="0.2"/>
    <row r="9308" s="52" customFormat="1" x14ac:dyDescent="0.2"/>
    <row r="9309" s="52" customFormat="1" x14ac:dyDescent="0.2"/>
    <row r="9310" s="52" customFormat="1" x14ac:dyDescent="0.2"/>
    <row r="9311" s="52" customFormat="1" x14ac:dyDescent="0.2"/>
    <row r="9312" s="52" customFormat="1" x14ac:dyDescent="0.2"/>
    <row r="9313" s="52" customFormat="1" x14ac:dyDescent="0.2"/>
    <row r="9314" s="52" customFormat="1" x14ac:dyDescent="0.2"/>
    <row r="9315" s="52" customFormat="1" x14ac:dyDescent="0.2"/>
    <row r="9316" s="52" customFormat="1" x14ac:dyDescent="0.2"/>
    <row r="9317" s="52" customFormat="1" x14ac:dyDescent="0.2"/>
    <row r="9318" s="52" customFormat="1" x14ac:dyDescent="0.2"/>
    <row r="9319" s="52" customFormat="1" x14ac:dyDescent="0.2"/>
    <row r="9320" s="52" customFormat="1" x14ac:dyDescent="0.2"/>
    <row r="9321" s="52" customFormat="1" x14ac:dyDescent="0.2"/>
    <row r="9322" s="52" customFormat="1" x14ac:dyDescent="0.2"/>
    <row r="9323" s="52" customFormat="1" x14ac:dyDescent="0.2"/>
    <row r="9324" s="52" customFormat="1" x14ac:dyDescent="0.2"/>
    <row r="9325" s="52" customFormat="1" x14ac:dyDescent="0.2"/>
    <row r="9326" s="52" customFormat="1" x14ac:dyDescent="0.2"/>
    <row r="9327" s="52" customFormat="1" x14ac:dyDescent="0.2"/>
    <row r="9328" s="52" customFormat="1" x14ac:dyDescent="0.2"/>
    <row r="9329" s="52" customFormat="1" x14ac:dyDescent="0.2"/>
    <row r="9330" s="52" customFormat="1" x14ac:dyDescent="0.2"/>
    <row r="9331" s="52" customFormat="1" x14ac:dyDescent="0.2"/>
    <row r="9332" s="52" customFormat="1" x14ac:dyDescent="0.2"/>
    <row r="9333" s="52" customFormat="1" x14ac:dyDescent="0.2"/>
    <row r="9334" s="52" customFormat="1" x14ac:dyDescent="0.2"/>
    <row r="9335" s="52" customFormat="1" x14ac:dyDescent="0.2"/>
    <row r="9336" s="52" customFormat="1" x14ac:dyDescent="0.2"/>
    <row r="9337" s="52" customFormat="1" x14ac:dyDescent="0.2"/>
    <row r="9338" s="52" customFormat="1" x14ac:dyDescent="0.2"/>
    <row r="9339" s="52" customFormat="1" x14ac:dyDescent="0.2"/>
    <row r="9340" s="52" customFormat="1" x14ac:dyDescent="0.2"/>
    <row r="9341" s="52" customFormat="1" x14ac:dyDescent="0.2"/>
    <row r="9342" s="52" customFormat="1" x14ac:dyDescent="0.2"/>
    <row r="9343" s="52" customFormat="1" x14ac:dyDescent="0.2"/>
    <row r="9344" s="52" customFormat="1" x14ac:dyDescent="0.2"/>
    <row r="9345" s="52" customFormat="1" x14ac:dyDescent="0.2"/>
    <row r="9346" s="52" customFormat="1" x14ac:dyDescent="0.2"/>
    <row r="9347" s="52" customFormat="1" x14ac:dyDescent="0.2"/>
    <row r="9348" s="52" customFormat="1" x14ac:dyDescent="0.2"/>
    <row r="9349" s="52" customFormat="1" x14ac:dyDescent="0.2"/>
    <row r="9350" s="52" customFormat="1" x14ac:dyDescent="0.2"/>
    <row r="9351" s="52" customFormat="1" x14ac:dyDescent="0.2"/>
    <row r="9352" s="52" customFormat="1" x14ac:dyDescent="0.2"/>
    <row r="9353" s="52" customFormat="1" x14ac:dyDescent="0.2"/>
    <row r="9354" s="52" customFormat="1" x14ac:dyDescent="0.2"/>
    <row r="9355" s="52" customFormat="1" x14ac:dyDescent="0.2"/>
    <row r="9356" s="52" customFormat="1" x14ac:dyDescent="0.2"/>
    <row r="9357" s="52" customFormat="1" x14ac:dyDescent="0.2"/>
    <row r="9358" s="52" customFormat="1" x14ac:dyDescent="0.2"/>
    <row r="9359" s="52" customFormat="1" x14ac:dyDescent="0.2"/>
    <row r="9360" s="52" customFormat="1" x14ac:dyDescent="0.2"/>
    <row r="9361" s="52" customFormat="1" x14ac:dyDescent="0.2"/>
    <row r="9362" s="52" customFormat="1" x14ac:dyDescent="0.2"/>
    <row r="9363" s="52" customFormat="1" x14ac:dyDescent="0.2"/>
    <row r="9364" s="52" customFormat="1" x14ac:dyDescent="0.2"/>
    <row r="9365" s="52" customFormat="1" x14ac:dyDescent="0.2"/>
    <row r="9366" s="52" customFormat="1" x14ac:dyDescent="0.2"/>
    <row r="9367" s="52" customFormat="1" x14ac:dyDescent="0.2"/>
    <row r="9368" s="52" customFormat="1" x14ac:dyDescent="0.2"/>
    <row r="9369" s="52" customFormat="1" x14ac:dyDescent="0.2"/>
    <row r="9370" s="52" customFormat="1" x14ac:dyDescent="0.2"/>
    <row r="9371" s="52" customFormat="1" x14ac:dyDescent="0.2"/>
    <row r="9372" s="52" customFormat="1" x14ac:dyDescent="0.2"/>
    <row r="9373" s="52" customFormat="1" x14ac:dyDescent="0.2"/>
    <row r="9374" s="52" customFormat="1" x14ac:dyDescent="0.2"/>
    <row r="9375" s="52" customFormat="1" x14ac:dyDescent="0.2"/>
    <row r="9376" s="52" customFormat="1" x14ac:dyDescent="0.2"/>
    <row r="9377" s="52" customFormat="1" x14ac:dyDescent="0.2"/>
    <row r="9378" s="52" customFormat="1" x14ac:dyDescent="0.2"/>
    <row r="9379" s="52" customFormat="1" x14ac:dyDescent="0.2"/>
    <row r="9380" s="52" customFormat="1" x14ac:dyDescent="0.2"/>
    <row r="9381" s="52" customFormat="1" x14ac:dyDescent="0.2"/>
    <row r="9382" s="52" customFormat="1" x14ac:dyDescent="0.2"/>
    <row r="9383" s="52" customFormat="1" x14ac:dyDescent="0.2"/>
    <row r="9384" s="52" customFormat="1" x14ac:dyDescent="0.2"/>
    <row r="9385" s="52" customFormat="1" x14ac:dyDescent="0.2"/>
    <row r="9386" s="52" customFormat="1" x14ac:dyDescent="0.2"/>
    <row r="9387" s="52" customFormat="1" x14ac:dyDescent="0.2"/>
    <row r="9388" s="52" customFormat="1" x14ac:dyDescent="0.2"/>
    <row r="9389" s="52" customFormat="1" x14ac:dyDescent="0.2"/>
    <row r="9390" s="52" customFormat="1" x14ac:dyDescent="0.2"/>
    <row r="9391" s="52" customFormat="1" x14ac:dyDescent="0.2"/>
    <row r="9392" s="52" customFormat="1" x14ac:dyDescent="0.2"/>
    <row r="9393" s="52" customFormat="1" x14ac:dyDescent="0.2"/>
    <row r="9394" s="52" customFormat="1" x14ac:dyDescent="0.2"/>
    <row r="9395" s="52" customFormat="1" x14ac:dyDescent="0.2"/>
    <row r="9396" s="52" customFormat="1" x14ac:dyDescent="0.2"/>
    <row r="9397" s="52" customFormat="1" x14ac:dyDescent="0.2"/>
    <row r="9398" s="52" customFormat="1" x14ac:dyDescent="0.2"/>
    <row r="9399" s="52" customFormat="1" x14ac:dyDescent="0.2"/>
    <row r="9400" s="52" customFormat="1" x14ac:dyDescent="0.2"/>
    <row r="9401" s="52" customFormat="1" x14ac:dyDescent="0.2"/>
    <row r="9402" s="52" customFormat="1" x14ac:dyDescent="0.2"/>
    <row r="9403" s="52" customFormat="1" x14ac:dyDescent="0.2"/>
    <row r="9404" s="52" customFormat="1" x14ac:dyDescent="0.2"/>
    <row r="9405" s="52" customFormat="1" x14ac:dyDescent="0.2"/>
    <row r="9406" s="52" customFormat="1" x14ac:dyDescent="0.2"/>
    <row r="9407" s="52" customFormat="1" x14ac:dyDescent="0.2"/>
    <row r="9408" s="52" customFormat="1" x14ac:dyDescent="0.2"/>
    <row r="9409" s="52" customFormat="1" x14ac:dyDescent="0.2"/>
    <row r="9410" s="52" customFormat="1" x14ac:dyDescent="0.2"/>
    <row r="9411" s="52" customFormat="1" x14ac:dyDescent="0.2"/>
    <row r="9412" s="52" customFormat="1" x14ac:dyDescent="0.2"/>
    <row r="9413" s="52" customFormat="1" x14ac:dyDescent="0.2"/>
    <row r="9414" s="52" customFormat="1" x14ac:dyDescent="0.2"/>
    <row r="9415" s="52" customFormat="1" x14ac:dyDescent="0.2"/>
    <row r="9416" s="52" customFormat="1" x14ac:dyDescent="0.2"/>
    <row r="9417" s="52" customFormat="1" x14ac:dyDescent="0.2"/>
    <row r="9418" s="52" customFormat="1" x14ac:dyDescent="0.2"/>
    <row r="9419" s="52" customFormat="1" x14ac:dyDescent="0.2"/>
    <row r="9420" s="52" customFormat="1" x14ac:dyDescent="0.2"/>
    <row r="9421" s="52" customFormat="1" x14ac:dyDescent="0.2"/>
    <row r="9422" s="52" customFormat="1" x14ac:dyDescent="0.2"/>
    <row r="9423" s="52" customFormat="1" x14ac:dyDescent="0.2"/>
    <row r="9424" s="52" customFormat="1" x14ac:dyDescent="0.2"/>
    <row r="9425" s="52" customFormat="1" x14ac:dyDescent="0.2"/>
    <row r="9426" s="52" customFormat="1" x14ac:dyDescent="0.2"/>
    <row r="9427" s="52" customFormat="1" x14ac:dyDescent="0.2"/>
    <row r="9428" s="52" customFormat="1" x14ac:dyDescent="0.2"/>
    <row r="9429" s="52" customFormat="1" x14ac:dyDescent="0.2"/>
    <row r="9430" s="52" customFormat="1" x14ac:dyDescent="0.2"/>
    <row r="9431" s="52" customFormat="1" x14ac:dyDescent="0.2"/>
    <row r="9432" s="52" customFormat="1" x14ac:dyDescent="0.2"/>
    <row r="9433" s="52" customFormat="1" x14ac:dyDescent="0.2"/>
    <row r="9434" s="52" customFormat="1" x14ac:dyDescent="0.2"/>
    <row r="9435" s="52" customFormat="1" x14ac:dyDescent="0.2"/>
    <row r="9436" s="52" customFormat="1" x14ac:dyDescent="0.2"/>
    <row r="9437" s="52" customFormat="1" x14ac:dyDescent="0.2"/>
    <row r="9438" s="52" customFormat="1" x14ac:dyDescent="0.2"/>
    <row r="9439" s="52" customFormat="1" x14ac:dyDescent="0.2"/>
    <row r="9440" s="52" customFormat="1" x14ac:dyDescent="0.2"/>
    <row r="9441" s="52" customFormat="1" x14ac:dyDescent="0.2"/>
    <row r="9442" s="52" customFormat="1" x14ac:dyDescent="0.2"/>
    <row r="9443" s="52" customFormat="1" x14ac:dyDescent="0.2"/>
    <row r="9444" s="52" customFormat="1" x14ac:dyDescent="0.2"/>
    <row r="9445" s="52" customFormat="1" x14ac:dyDescent="0.2"/>
    <row r="9446" s="52" customFormat="1" x14ac:dyDescent="0.2"/>
    <row r="9447" s="52" customFormat="1" x14ac:dyDescent="0.2"/>
    <row r="9448" s="52" customFormat="1" x14ac:dyDescent="0.2"/>
    <row r="9449" s="52" customFormat="1" x14ac:dyDescent="0.2"/>
    <row r="9450" s="52" customFormat="1" x14ac:dyDescent="0.2"/>
    <row r="9451" s="52" customFormat="1" x14ac:dyDescent="0.2"/>
    <row r="9452" s="52" customFormat="1" x14ac:dyDescent="0.2"/>
    <row r="9453" s="52" customFormat="1" x14ac:dyDescent="0.2"/>
    <row r="9454" s="52" customFormat="1" x14ac:dyDescent="0.2"/>
    <row r="9455" s="52" customFormat="1" x14ac:dyDescent="0.2"/>
    <row r="9456" s="52" customFormat="1" x14ac:dyDescent="0.2"/>
    <row r="9457" s="52" customFormat="1" x14ac:dyDescent="0.2"/>
    <row r="9458" s="52" customFormat="1" x14ac:dyDescent="0.2"/>
    <row r="9459" s="52" customFormat="1" x14ac:dyDescent="0.2"/>
    <row r="9460" s="52" customFormat="1" x14ac:dyDescent="0.2"/>
    <row r="9461" s="52" customFormat="1" x14ac:dyDescent="0.2"/>
    <row r="9462" s="52" customFormat="1" x14ac:dyDescent="0.2"/>
    <row r="9463" s="52" customFormat="1" x14ac:dyDescent="0.2"/>
    <row r="9464" s="52" customFormat="1" x14ac:dyDescent="0.2"/>
    <row r="9465" s="52" customFormat="1" x14ac:dyDescent="0.2"/>
    <row r="9466" s="52" customFormat="1" x14ac:dyDescent="0.2"/>
    <row r="9467" s="52" customFormat="1" x14ac:dyDescent="0.2"/>
    <row r="9468" s="52" customFormat="1" x14ac:dyDescent="0.2"/>
    <row r="9469" s="52" customFormat="1" x14ac:dyDescent="0.2"/>
    <row r="9470" s="52" customFormat="1" x14ac:dyDescent="0.2"/>
    <row r="9471" s="52" customFormat="1" x14ac:dyDescent="0.2"/>
    <row r="9472" s="52" customFormat="1" x14ac:dyDescent="0.2"/>
    <row r="9473" s="52" customFormat="1" x14ac:dyDescent="0.2"/>
    <row r="9474" s="52" customFormat="1" x14ac:dyDescent="0.2"/>
    <row r="9475" s="52" customFormat="1" x14ac:dyDescent="0.2"/>
    <row r="9476" s="52" customFormat="1" x14ac:dyDescent="0.2"/>
    <row r="9477" s="52" customFormat="1" x14ac:dyDescent="0.2"/>
    <row r="9478" s="52" customFormat="1" x14ac:dyDescent="0.2"/>
    <row r="9479" s="52" customFormat="1" x14ac:dyDescent="0.2"/>
    <row r="9480" s="52" customFormat="1" x14ac:dyDescent="0.2"/>
    <row r="9481" s="52" customFormat="1" x14ac:dyDescent="0.2"/>
    <row r="9482" s="52" customFormat="1" x14ac:dyDescent="0.2"/>
    <row r="9483" s="52" customFormat="1" x14ac:dyDescent="0.2"/>
    <row r="9484" s="52" customFormat="1" x14ac:dyDescent="0.2"/>
    <row r="9485" s="52" customFormat="1" x14ac:dyDescent="0.2"/>
    <row r="9486" s="52" customFormat="1" x14ac:dyDescent="0.2"/>
    <row r="9487" s="52" customFormat="1" x14ac:dyDescent="0.2"/>
    <row r="9488" s="52" customFormat="1" x14ac:dyDescent="0.2"/>
    <row r="9489" s="52" customFormat="1" x14ac:dyDescent="0.2"/>
    <row r="9490" s="52" customFormat="1" x14ac:dyDescent="0.2"/>
    <row r="9491" s="52" customFormat="1" x14ac:dyDescent="0.2"/>
    <row r="9492" s="52" customFormat="1" x14ac:dyDescent="0.2"/>
    <row r="9493" s="52" customFormat="1" x14ac:dyDescent="0.2"/>
    <row r="9494" s="52" customFormat="1" x14ac:dyDescent="0.2"/>
    <row r="9495" s="52" customFormat="1" x14ac:dyDescent="0.2"/>
    <row r="9496" s="52" customFormat="1" x14ac:dyDescent="0.2"/>
    <row r="9497" s="52" customFormat="1" x14ac:dyDescent="0.2"/>
    <row r="9498" s="52" customFormat="1" x14ac:dyDescent="0.2"/>
    <row r="9499" s="52" customFormat="1" x14ac:dyDescent="0.2"/>
    <row r="9500" s="52" customFormat="1" x14ac:dyDescent="0.2"/>
    <row r="9501" s="52" customFormat="1" x14ac:dyDescent="0.2"/>
    <row r="9502" s="52" customFormat="1" x14ac:dyDescent="0.2"/>
    <row r="9503" s="52" customFormat="1" x14ac:dyDescent="0.2"/>
    <row r="9504" s="52" customFormat="1" x14ac:dyDescent="0.2"/>
    <row r="9505" s="52" customFormat="1" x14ac:dyDescent="0.2"/>
    <row r="9506" s="52" customFormat="1" x14ac:dyDescent="0.2"/>
    <row r="9507" s="52" customFormat="1" x14ac:dyDescent="0.2"/>
    <row r="9508" s="52" customFormat="1" x14ac:dyDescent="0.2"/>
    <row r="9509" s="52" customFormat="1" x14ac:dyDescent="0.2"/>
    <row r="9510" s="52" customFormat="1" x14ac:dyDescent="0.2"/>
    <row r="9511" s="52" customFormat="1" x14ac:dyDescent="0.2"/>
    <row r="9512" s="52" customFormat="1" x14ac:dyDescent="0.2"/>
    <row r="9513" s="52" customFormat="1" x14ac:dyDescent="0.2"/>
    <row r="9514" s="52" customFormat="1" x14ac:dyDescent="0.2"/>
    <row r="9515" s="52" customFormat="1" x14ac:dyDescent="0.2"/>
    <row r="9516" s="52" customFormat="1" x14ac:dyDescent="0.2"/>
    <row r="9517" s="52" customFormat="1" x14ac:dyDescent="0.2"/>
    <row r="9518" s="52" customFormat="1" x14ac:dyDescent="0.2"/>
    <row r="9519" s="52" customFormat="1" x14ac:dyDescent="0.2"/>
    <row r="9520" s="52" customFormat="1" x14ac:dyDescent="0.2"/>
    <row r="9521" s="52" customFormat="1" x14ac:dyDescent="0.2"/>
    <row r="9522" s="52" customFormat="1" x14ac:dyDescent="0.2"/>
    <row r="9523" s="52" customFormat="1" x14ac:dyDescent="0.2"/>
    <row r="9524" s="52" customFormat="1" x14ac:dyDescent="0.2"/>
    <row r="9525" s="52" customFormat="1" x14ac:dyDescent="0.2"/>
    <row r="9526" s="52" customFormat="1" x14ac:dyDescent="0.2"/>
    <row r="9527" s="52" customFormat="1" x14ac:dyDescent="0.2"/>
    <row r="9528" s="52" customFormat="1" x14ac:dyDescent="0.2"/>
    <row r="9529" s="52" customFormat="1" x14ac:dyDescent="0.2"/>
    <row r="9530" s="52" customFormat="1" x14ac:dyDescent="0.2"/>
    <row r="9531" s="52" customFormat="1" x14ac:dyDescent="0.2"/>
    <row r="9532" s="52" customFormat="1" x14ac:dyDescent="0.2"/>
    <row r="9533" s="52" customFormat="1" x14ac:dyDescent="0.2"/>
    <row r="9534" s="52" customFormat="1" x14ac:dyDescent="0.2"/>
    <row r="9535" s="52" customFormat="1" x14ac:dyDescent="0.2"/>
    <row r="9536" s="52" customFormat="1" x14ac:dyDescent="0.2"/>
    <row r="9537" s="52" customFormat="1" x14ac:dyDescent="0.2"/>
    <row r="9538" s="52" customFormat="1" x14ac:dyDescent="0.2"/>
    <row r="9539" s="52" customFormat="1" x14ac:dyDescent="0.2"/>
    <row r="9540" s="52" customFormat="1" x14ac:dyDescent="0.2"/>
    <row r="9541" s="52" customFormat="1" x14ac:dyDescent="0.2"/>
    <row r="9542" s="52" customFormat="1" x14ac:dyDescent="0.2"/>
    <row r="9543" s="52" customFormat="1" x14ac:dyDescent="0.2"/>
    <row r="9544" s="52" customFormat="1" x14ac:dyDescent="0.2"/>
    <row r="9545" s="52" customFormat="1" x14ac:dyDescent="0.2"/>
    <row r="9546" s="52" customFormat="1" x14ac:dyDescent="0.2"/>
    <row r="9547" s="52" customFormat="1" x14ac:dyDescent="0.2"/>
    <row r="9548" s="52" customFormat="1" x14ac:dyDescent="0.2"/>
    <row r="9549" s="52" customFormat="1" x14ac:dyDescent="0.2"/>
    <row r="9550" s="52" customFormat="1" x14ac:dyDescent="0.2"/>
    <row r="9551" s="52" customFormat="1" x14ac:dyDescent="0.2"/>
    <row r="9552" s="52" customFormat="1" x14ac:dyDescent="0.2"/>
    <row r="9553" s="52" customFormat="1" x14ac:dyDescent="0.2"/>
    <row r="9554" s="52" customFormat="1" x14ac:dyDescent="0.2"/>
    <row r="9555" s="52" customFormat="1" x14ac:dyDescent="0.2"/>
    <row r="9556" s="52" customFormat="1" x14ac:dyDescent="0.2"/>
    <row r="9557" s="52" customFormat="1" x14ac:dyDescent="0.2"/>
    <row r="9558" s="52" customFormat="1" x14ac:dyDescent="0.2"/>
    <row r="9559" s="52" customFormat="1" x14ac:dyDescent="0.2"/>
    <row r="9560" s="52" customFormat="1" x14ac:dyDescent="0.2"/>
    <row r="9561" s="52" customFormat="1" x14ac:dyDescent="0.2"/>
    <row r="9562" s="52" customFormat="1" x14ac:dyDescent="0.2"/>
    <row r="9563" s="52" customFormat="1" x14ac:dyDescent="0.2"/>
    <row r="9564" s="52" customFormat="1" x14ac:dyDescent="0.2"/>
    <row r="9565" s="52" customFormat="1" x14ac:dyDescent="0.2"/>
    <row r="9566" s="52" customFormat="1" x14ac:dyDescent="0.2"/>
    <row r="9567" s="52" customFormat="1" x14ac:dyDescent="0.2"/>
    <row r="9568" s="52" customFormat="1" x14ac:dyDescent="0.2"/>
    <row r="9569" s="52" customFormat="1" x14ac:dyDescent="0.2"/>
    <row r="9570" s="52" customFormat="1" x14ac:dyDescent="0.2"/>
    <row r="9571" s="52" customFormat="1" x14ac:dyDescent="0.2"/>
    <row r="9572" s="52" customFormat="1" x14ac:dyDescent="0.2"/>
    <row r="9573" s="52" customFormat="1" x14ac:dyDescent="0.2"/>
    <row r="9574" s="52" customFormat="1" x14ac:dyDescent="0.2"/>
    <row r="9575" s="52" customFormat="1" x14ac:dyDescent="0.2"/>
    <row r="9576" s="52" customFormat="1" x14ac:dyDescent="0.2"/>
    <row r="9577" s="52" customFormat="1" x14ac:dyDescent="0.2"/>
    <row r="9578" s="52" customFormat="1" x14ac:dyDescent="0.2"/>
    <row r="9579" s="52" customFormat="1" x14ac:dyDescent="0.2"/>
    <row r="9580" s="52" customFormat="1" x14ac:dyDescent="0.2"/>
    <row r="9581" s="52" customFormat="1" x14ac:dyDescent="0.2"/>
    <row r="9582" s="52" customFormat="1" x14ac:dyDescent="0.2"/>
    <row r="9583" s="52" customFormat="1" x14ac:dyDescent="0.2"/>
    <row r="9584" s="52" customFormat="1" x14ac:dyDescent="0.2"/>
    <row r="9585" s="52" customFormat="1" x14ac:dyDescent="0.2"/>
    <row r="9586" s="52" customFormat="1" x14ac:dyDescent="0.2"/>
    <row r="9587" s="52" customFormat="1" x14ac:dyDescent="0.2"/>
    <row r="9588" s="52" customFormat="1" x14ac:dyDescent="0.2"/>
    <row r="9589" s="52" customFormat="1" x14ac:dyDescent="0.2"/>
    <row r="9590" s="52" customFormat="1" x14ac:dyDescent="0.2"/>
    <row r="9591" s="52" customFormat="1" x14ac:dyDescent="0.2"/>
    <row r="9592" s="52" customFormat="1" x14ac:dyDescent="0.2"/>
    <row r="9593" s="52" customFormat="1" x14ac:dyDescent="0.2"/>
    <row r="9594" s="52" customFormat="1" x14ac:dyDescent="0.2"/>
    <row r="9595" s="52" customFormat="1" x14ac:dyDescent="0.2"/>
    <row r="9596" s="52" customFormat="1" x14ac:dyDescent="0.2"/>
    <row r="9597" s="52" customFormat="1" x14ac:dyDescent="0.2"/>
    <row r="9598" s="52" customFormat="1" x14ac:dyDescent="0.2"/>
    <row r="9599" s="52" customFormat="1" x14ac:dyDescent="0.2"/>
    <row r="9600" s="52" customFormat="1" x14ac:dyDescent="0.2"/>
    <row r="9601" s="52" customFormat="1" x14ac:dyDescent="0.2"/>
    <row r="9602" s="52" customFormat="1" x14ac:dyDescent="0.2"/>
    <row r="9603" s="52" customFormat="1" x14ac:dyDescent="0.2"/>
    <row r="9604" s="52" customFormat="1" x14ac:dyDescent="0.2"/>
    <row r="9605" s="52" customFormat="1" x14ac:dyDescent="0.2"/>
    <row r="9606" s="52" customFormat="1" x14ac:dyDescent="0.2"/>
    <row r="9607" s="52" customFormat="1" x14ac:dyDescent="0.2"/>
    <row r="9608" s="52" customFormat="1" x14ac:dyDescent="0.2"/>
    <row r="9609" s="52" customFormat="1" x14ac:dyDescent="0.2"/>
    <row r="9610" s="52" customFormat="1" x14ac:dyDescent="0.2"/>
    <row r="9611" s="52" customFormat="1" x14ac:dyDescent="0.2"/>
    <row r="9612" s="52" customFormat="1" x14ac:dyDescent="0.2"/>
    <row r="9613" s="52" customFormat="1" x14ac:dyDescent="0.2"/>
    <row r="9614" s="52" customFormat="1" x14ac:dyDescent="0.2"/>
    <row r="9615" s="52" customFormat="1" x14ac:dyDescent="0.2"/>
    <row r="9616" s="52" customFormat="1" x14ac:dyDescent="0.2"/>
    <row r="9617" s="52" customFormat="1" x14ac:dyDescent="0.2"/>
    <row r="9618" s="52" customFormat="1" x14ac:dyDescent="0.2"/>
    <row r="9619" s="52" customFormat="1" x14ac:dyDescent="0.2"/>
    <row r="9620" s="52" customFormat="1" x14ac:dyDescent="0.2"/>
    <row r="9621" s="52" customFormat="1" x14ac:dyDescent="0.2"/>
    <row r="9622" s="52" customFormat="1" x14ac:dyDescent="0.2"/>
    <row r="9623" s="52" customFormat="1" x14ac:dyDescent="0.2"/>
    <row r="9624" s="52" customFormat="1" x14ac:dyDescent="0.2"/>
    <row r="9625" s="52" customFormat="1" x14ac:dyDescent="0.2"/>
    <row r="9626" s="52" customFormat="1" x14ac:dyDescent="0.2"/>
    <row r="9627" s="52" customFormat="1" x14ac:dyDescent="0.2"/>
    <row r="9628" s="52" customFormat="1" x14ac:dyDescent="0.2"/>
    <row r="9629" s="52" customFormat="1" x14ac:dyDescent="0.2"/>
    <row r="9630" s="52" customFormat="1" x14ac:dyDescent="0.2"/>
    <row r="9631" s="52" customFormat="1" x14ac:dyDescent="0.2"/>
    <row r="9632" s="52" customFormat="1" x14ac:dyDescent="0.2"/>
    <row r="9633" s="52" customFormat="1" x14ac:dyDescent="0.2"/>
    <row r="9634" s="52" customFormat="1" x14ac:dyDescent="0.2"/>
    <row r="9635" s="52" customFormat="1" x14ac:dyDescent="0.2"/>
    <row r="9636" s="52" customFormat="1" x14ac:dyDescent="0.2"/>
    <row r="9637" s="52" customFormat="1" x14ac:dyDescent="0.2"/>
    <row r="9638" s="52" customFormat="1" x14ac:dyDescent="0.2"/>
    <row r="9639" s="52" customFormat="1" x14ac:dyDescent="0.2"/>
    <row r="9640" s="52" customFormat="1" x14ac:dyDescent="0.2"/>
    <row r="9641" s="52" customFormat="1" x14ac:dyDescent="0.2"/>
    <row r="9642" s="52" customFormat="1" x14ac:dyDescent="0.2"/>
    <row r="9643" s="52" customFormat="1" x14ac:dyDescent="0.2"/>
    <row r="9644" s="52" customFormat="1" x14ac:dyDescent="0.2"/>
    <row r="9645" s="52" customFormat="1" x14ac:dyDescent="0.2"/>
    <row r="9646" s="52" customFormat="1" x14ac:dyDescent="0.2"/>
    <row r="9647" s="52" customFormat="1" x14ac:dyDescent="0.2"/>
    <row r="9648" s="52" customFormat="1" x14ac:dyDescent="0.2"/>
    <row r="9649" s="52" customFormat="1" x14ac:dyDescent="0.2"/>
    <row r="9650" s="52" customFormat="1" x14ac:dyDescent="0.2"/>
    <row r="9651" s="52" customFormat="1" x14ac:dyDescent="0.2"/>
    <row r="9652" s="52" customFormat="1" x14ac:dyDescent="0.2"/>
    <row r="9653" s="52" customFormat="1" x14ac:dyDescent="0.2"/>
    <row r="9654" s="52" customFormat="1" x14ac:dyDescent="0.2"/>
    <row r="9655" s="52" customFormat="1" x14ac:dyDescent="0.2"/>
    <row r="9656" s="52" customFormat="1" x14ac:dyDescent="0.2"/>
    <row r="9657" s="52" customFormat="1" x14ac:dyDescent="0.2"/>
    <row r="9658" s="52" customFormat="1" x14ac:dyDescent="0.2"/>
    <row r="9659" s="52" customFormat="1" x14ac:dyDescent="0.2"/>
    <row r="9660" s="52" customFormat="1" x14ac:dyDescent="0.2"/>
    <row r="9661" s="52" customFormat="1" x14ac:dyDescent="0.2"/>
    <row r="9662" s="52" customFormat="1" x14ac:dyDescent="0.2"/>
    <row r="9663" s="52" customFormat="1" x14ac:dyDescent="0.2"/>
    <row r="9664" s="52" customFormat="1" x14ac:dyDescent="0.2"/>
    <row r="9665" s="52" customFormat="1" x14ac:dyDescent="0.2"/>
    <row r="9666" s="52" customFormat="1" x14ac:dyDescent="0.2"/>
    <row r="9667" s="52" customFormat="1" x14ac:dyDescent="0.2"/>
    <row r="9668" s="52" customFormat="1" x14ac:dyDescent="0.2"/>
    <row r="9669" s="52" customFormat="1" x14ac:dyDescent="0.2"/>
    <row r="9670" s="52" customFormat="1" x14ac:dyDescent="0.2"/>
    <row r="9671" s="52" customFormat="1" x14ac:dyDescent="0.2"/>
    <row r="9672" s="52" customFormat="1" x14ac:dyDescent="0.2"/>
    <row r="9673" s="52" customFormat="1" x14ac:dyDescent="0.2"/>
    <row r="9674" s="52" customFormat="1" x14ac:dyDescent="0.2"/>
    <row r="9675" s="52" customFormat="1" x14ac:dyDescent="0.2"/>
    <row r="9676" s="52" customFormat="1" x14ac:dyDescent="0.2"/>
    <row r="9677" s="52" customFormat="1" x14ac:dyDescent="0.2"/>
    <row r="9678" s="52" customFormat="1" x14ac:dyDescent="0.2"/>
    <row r="9679" s="52" customFormat="1" x14ac:dyDescent="0.2"/>
    <row r="9680" s="52" customFormat="1" x14ac:dyDescent="0.2"/>
    <row r="9681" s="52" customFormat="1" x14ac:dyDescent="0.2"/>
    <row r="9682" s="52" customFormat="1" x14ac:dyDescent="0.2"/>
    <row r="9683" s="52" customFormat="1" x14ac:dyDescent="0.2"/>
    <row r="9684" s="52" customFormat="1" x14ac:dyDescent="0.2"/>
    <row r="9685" s="52" customFormat="1" x14ac:dyDescent="0.2"/>
    <row r="9686" s="52" customFormat="1" x14ac:dyDescent="0.2"/>
    <row r="9687" s="52" customFormat="1" x14ac:dyDescent="0.2"/>
    <row r="9688" s="52" customFormat="1" x14ac:dyDescent="0.2"/>
    <row r="9689" s="52" customFormat="1" x14ac:dyDescent="0.2"/>
    <row r="9690" s="52" customFormat="1" x14ac:dyDescent="0.2"/>
    <row r="9691" s="52" customFormat="1" x14ac:dyDescent="0.2"/>
    <row r="9692" s="52" customFormat="1" x14ac:dyDescent="0.2"/>
    <row r="9693" s="52" customFormat="1" x14ac:dyDescent="0.2"/>
    <row r="9694" s="52" customFormat="1" x14ac:dyDescent="0.2"/>
    <row r="9695" s="52" customFormat="1" x14ac:dyDescent="0.2"/>
    <row r="9696" s="52" customFormat="1" x14ac:dyDescent="0.2"/>
    <row r="9697" s="52" customFormat="1" x14ac:dyDescent="0.2"/>
    <row r="9698" s="52" customFormat="1" x14ac:dyDescent="0.2"/>
    <row r="9699" s="52" customFormat="1" x14ac:dyDescent="0.2"/>
    <row r="9700" s="52" customFormat="1" x14ac:dyDescent="0.2"/>
    <row r="9701" s="52" customFormat="1" x14ac:dyDescent="0.2"/>
    <row r="9702" s="52" customFormat="1" x14ac:dyDescent="0.2"/>
    <row r="9703" s="52" customFormat="1" x14ac:dyDescent="0.2"/>
    <row r="9704" s="52" customFormat="1" x14ac:dyDescent="0.2"/>
    <row r="9705" s="52" customFormat="1" x14ac:dyDescent="0.2"/>
    <row r="9706" s="52" customFormat="1" x14ac:dyDescent="0.2"/>
    <row r="9707" s="52" customFormat="1" x14ac:dyDescent="0.2"/>
    <row r="9708" s="52" customFormat="1" x14ac:dyDescent="0.2"/>
    <row r="9709" s="52" customFormat="1" x14ac:dyDescent="0.2"/>
    <row r="9710" s="52" customFormat="1" x14ac:dyDescent="0.2"/>
    <row r="9711" s="52" customFormat="1" x14ac:dyDescent="0.2"/>
    <row r="9712" s="52" customFormat="1" x14ac:dyDescent="0.2"/>
    <row r="9713" s="52" customFormat="1" x14ac:dyDescent="0.2"/>
    <row r="9714" s="52" customFormat="1" x14ac:dyDescent="0.2"/>
    <row r="9715" s="52" customFormat="1" x14ac:dyDescent="0.2"/>
    <row r="9716" s="52" customFormat="1" x14ac:dyDescent="0.2"/>
    <row r="9717" s="52" customFormat="1" x14ac:dyDescent="0.2"/>
    <row r="9718" s="52" customFormat="1" x14ac:dyDescent="0.2"/>
    <row r="9719" s="52" customFormat="1" x14ac:dyDescent="0.2"/>
    <row r="9720" s="52" customFormat="1" x14ac:dyDescent="0.2"/>
    <row r="9721" s="52" customFormat="1" x14ac:dyDescent="0.2"/>
    <row r="9722" s="52" customFormat="1" x14ac:dyDescent="0.2"/>
    <row r="9723" s="52" customFormat="1" x14ac:dyDescent="0.2"/>
    <row r="9724" s="52" customFormat="1" x14ac:dyDescent="0.2"/>
    <row r="9725" s="52" customFormat="1" x14ac:dyDescent="0.2"/>
    <row r="9726" s="52" customFormat="1" x14ac:dyDescent="0.2"/>
    <row r="9727" s="52" customFormat="1" x14ac:dyDescent="0.2"/>
    <row r="9728" s="52" customFormat="1" x14ac:dyDescent="0.2"/>
    <row r="9729" s="52" customFormat="1" x14ac:dyDescent="0.2"/>
    <row r="9730" s="52" customFormat="1" x14ac:dyDescent="0.2"/>
    <row r="9731" s="52" customFormat="1" x14ac:dyDescent="0.2"/>
    <row r="9732" s="52" customFormat="1" x14ac:dyDescent="0.2"/>
    <row r="9733" s="52" customFormat="1" x14ac:dyDescent="0.2"/>
    <row r="9734" s="52" customFormat="1" x14ac:dyDescent="0.2"/>
    <row r="9735" s="52" customFormat="1" x14ac:dyDescent="0.2"/>
    <row r="9736" s="52" customFormat="1" x14ac:dyDescent="0.2"/>
    <row r="9737" s="52" customFormat="1" x14ac:dyDescent="0.2"/>
    <row r="9738" s="52" customFormat="1" x14ac:dyDescent="0.2"/>
    <row r="9739" s="52" customFormat="1" x14ac:dyDescent="0.2"/>
    <row r="9740" s="52" customFormat="1" x14ac:dyDescent="0.2"/>
    <row r="9741" s="52" customFormat="1" x14ac:dyDescent="0.2"/>
    <row r="9742" s="52" customFormat="1" x14ac:dyDescent="0.2"/>
    <row r="9743" s="52" customFormat="1" x14ac:dyDescent="0.2"/>
    <row r="9744" s="52" customFormat="1" x14ac:dyDescent="0.2"/>
    <row r="9745" s="52" customFormat="1" x14ac:dyDescent="0.2"/>
    <row r="9746" s="52" customFormat="1" x14ac:dyDescent="0.2"/>
    <row r="9747" s="52" customFormat="1" x14ac:dyDescent="0.2"/>
    <row r="9748" s="52" customFormat="1" x14ac:dyDescent="0.2"/>
    <row r="9749" s="52" customFormat="1" x14ac:dyDescent="0.2"/>
    <row r="9750" s="52" customFormat="1" x14ac:dyDescent="0.2"/>
    <row r="9751" s="52" customFormat="1" x14ac:dyDescent="0.2"/>
    <row r="9752" s="52" customFormat="1" x14ac:dyDescent="0.2"/>
    <row r="9753" s="52" customFormat="1" x14ac:dyDescent="0.2"/>
    <row r="9754" s="52" customFormat="1" x14ac:dyDescent="0.2"/>
    <row r="9755" s="52" customFormat="1" x14ac:dyDescent="0.2"/>
    <row r="9756" s="52" customFormat="1" x14ac:dyDescent="0.2"/>
    <row r="9757" s="52" customFormat="1" x14ac:dyDescent="0.2"/>
    <row r="9758" s="52" customFormat="1" x14ac:dyDescent="0.2"/>
    <row r="9759" s="52" customFormat="1" x14ac:dyDescent="0.2"/>
    <row r="9760" s="52" customFormat="1" x14ac:dyDescent="0.2"/>
    <row r="9761" s="52" customFormat="1" x14ac:dyDescent="0.2"/>
    <row r="9762" s="52" customFormat="1" x14ac:dyDescent="0.2"/>
    <row r="9763" s="52" customFormat="1" x14ac:dyDescent="0.2"/>
    <row r="9764" s="52" customFormat="1" x14ac:dyDescent="0.2"/>
    <row r="9765" s="52" customFormat="1" x14ac:dyDescent="0.2"/>
    <row r="9766" s="52" customFormat="1" x14ac:dyDescent="0.2"/>
    <row r="9767" s="52" customFormat="1" x14ac:dyDescent="0.2"/>
    <row r="9768" s="52" customFormat="1" x14ac:dyDescent="0.2"/>
    <row r="9769" s="52" customFormat="1" x14ac:dyDescent="0.2"/>
    <row r="9770" s="52" customFormat="1" x14ac:dyDescent="0.2"/>
    <row r="9771" s="52" customFormat="1" x14ac:dyDescent="0.2"/>
    <row r="9772" s="52" customFormat="1" x14ac:dyDescent="0.2"/>
    <row r="9773" s="52" customFormat="1" x14ac:dyDescent="0.2"/>
    <row r="9774" s="52" customFormat="1" x14ac:dyDescent="0.2"/>
    <row r="9775" s="52" customFormat="1" x14ac:dyDescent="0.2"/>
    <row r="9776" s="52" customFormat="1" x14ac:dyDescent="0.2"/>
    <row r="9777" s="52" customFormat="1" x14ac:dyDescent="0.2"/>
    <row r="9778" s="52" customFormat="1" x14ac:dyDescent="0.2"/>
    <row r="9779" s="52" customFormat="1" x14ac:dyDescent="0.2"/>
    <row r="9780" s="52" customFormat="1" x14ac:dyDescent="0.2"/>
    <row r="9781" s="52" customFormat="1" x14ac:dyDescent="0.2"/>
    <row r="9782" s="52" customFormat="1" x14ac:dyDescent="0.2"/>
    <row r="9783" s="52" customFormat="1" x14ac:dyDescent="0.2"/>
    <row r="9784" s="52" customFormat="1" x14ac:dyDescent="0.2"/>
    <row r="9785" s="52" customFormat="1" x14ac:dyDescent="0.2"/>
    <row r="9786" s="52" customFormat="1" x14ac:dyDescent="0.2"/>
    <row r="9787" s="52" customFormat="1" x14ac:dyDescent="0.2"/>
    <row r="9788" s="52" customFormat="1" x14ac:dyDescent="0.2"/>
    <row r="9789" s="52" customFormat="1" x14ac:dyDescent="0.2"/>
    <row r="9790" s="52" customFormat="1" x14ac:dyDescent="0.2"/>
    <row r="9791" s="52" customFormat="1" x14ac:dyDescent="0.2"/>
    <row r="9792" s="52" customFormat="1" x14ac:dyDescent="0.2"/>
    <row r="9793" s="52" customFormat="1" x14ac:dyDescent="0.2"/>
    <row r="9794" s="52" customFormat="1" x14ac:dyDescent="0.2"/>
    <row r="9795" s="52" customFormat="1" x14ac:dyDescent="0.2"/>
    <row r="9796" s="52" customFormat="1" x14ac:dyDescent="0.2"/>
    <row r="9797" s="52" customFormat="1" x14ac:dyDescent="0.2"/>
    <row r="9798" s="52" customFormat="1" x14ac:dyDescent="0.2"/>
    <row r="9799" s="52" customFormat="1" x14ac:dyDescent="0.2"/>
    <row r="9800" s="52" customFormat="1" x14ac:dyDescent="0.2"/>
    <row r="9801" s="52" customFormat="1" x14ac:dyDescent="0.2"/>
    <row r="9802" s="52" customFormat="1" x14ac:dyDescent="0.2"/>
    <row r="9803" s="52" customFormat="1" x14ac:dyDescent="0.2"/>
    <row r="9804" s="52" customFormat="1" x14ac:dyDescent="0.2"/>
    <row r="9805" s="52" customFormat="1" x14ac:dyDescent="0.2"/>
    <row r="9806" s="52" customFormat="1" x14ac:dyDescent="0.2"/>
    <row r="9807" s="52" customFormat="1" x14ac:dyDescent="0.2"/>
    <row r="9808" s="52" customFormat="1" x14ac:dyDescent="0.2"/>
    <row r="9809" s="52" customFormat="1" x14ac:dyDescent="0.2"/>
    <row r="9810" s="52" customFormat="1" x14ac:dyDescent="0.2"/>
    <row r="9811" s="52" customFormat="1" x14ac:dyDescent="0.2"/>
    <row r="9812" s="52" customFormat="1" x14ac:dyDescent="0.2"/>
    <row r="9813" s="52" customFormat="1" x14ac:dyDescent="0.2"/>
    <row r="9814" s="52" customFormat="1" x14ac:dyDescent="0.2"/>
    <row r="9815" s="52" customFormat="1" x14ac:dyDescent="0.2"/>
    <row r="9816" s="52" customFormat="1" x14ac:dyDescent="0.2"/>
    <row r="9817" s="52" customFormat="1" x14ac:dyDescent="0.2"/>
    <row r="9818" s="52" customFormat="1" x14ac:dyDescent="0.2"/>
    <row r="9819" s="52" customFormat="1" x14ac:dyDescent="0.2"/>
    <row r="9820" s="52" customFormat="1" x14ac:dyDescent="0.2"/>
    <row r="9821" s="52" customFormat="1" x14ac:dyDescent="0.2"/>
    <row r="9822" s="52" customFormat="1" x14ac:dyDescent="0.2"/>
    <row r="9823" s="52" customFormat="1" x14ac:dyDescent="0.2"/>
    <row r="9824" s="52" customFormat="1" x14ac:dyDescent="0.2"/>
    <row r="9825" s="52" customFormat="1" x14ac:dyDescent="0.2"/>
    <row r="9826" s="52" customFormat="1" x14ac:dyDescent="0.2"/>
    <row r="9827" s="52" customFormat="1" x14ac:dyDescent="0.2"/>
    <row r="9828" s="52" customFormat="1" x14ac:dyDescent="0.2"/>
    <row r="9829" s="52" customFormat="1" x14ac:dyDescent="0.2"/>
    <row r="9830" s="52" customFormat="1" x14ac:dyDescent="0.2"/>
    <row r="9831" s="52" customFormat="1" x14ac:dyDescent="0.2"/>
    <row r="9832" s="52" customFormat="1" x14ac:dyDescent="0.2"/>
    <row r="9833" s="52" customFormat="1" x14ac:dyDescent="0.2"/>
    <row r="9834" s="52" customFormat="1" x14ac:dyDescent="0.2"/>
    <row r="9835" s="52" customFormat="1" x14ac:dyDescent="0.2"/>
    <row r="9836" s="52" customFormat="1" x14ac:dyDescent="0.2"/>
    <row r="9837" s="52" customFormat="1" x14ac:dyDescent="0.2"/>
    <row r="9838" s="52" customFormat="1" x14ac:dyDescent="0.2"/>
    <row r="9839" s="52" customFormat="1" x14ac:dyDescent="0.2"/>
    <row r="9840" s="52" customFormat="1" x14ac:dyDescent="0.2"/>
    <row r="9841" s="52" customFormat="1" x14ac:dyDescent="0.2"/>
    <row r="9842" s="52" customFormat="1" x14ac:dyDescent="0.2"/>
    <row r="9843" s="52" customFormat="1" x14ac:dyDescent="0.2"/>
    <row r="9844" s="52" customFormat="1" x14ac:dyDescent="0.2"/>
    <row r="9845" s="52" customFormat="1" x14ac:dyDescent="0.2"/>
    <row r="9846" s="52" customFormat="1" x14ac:dyDescent="0.2"/>
    <row r="9847" s="52" customFormat="1" x14ac:dyDescent="0.2"/>
    <row r="9848" s="52" customFormat="1" x14ac:dyDescent="0.2"/>
    <row r="9849" s="52" customFormat="1" x14ac:dyDescent="0.2"/>
    <row r="9850" s="52" customFormat="1" x14ac:dyDescent="0.2"/>
    <row r="9851" s="52" customFormat="1" x14ac:dyDescent="0.2"/>
    <row r="9852" s="52" customFormat="1" x14ac:dyDescent="0.2"/>
    <row r="9853" s="52" customFormat="1" x14ac:dyDescent="0.2"/>
    <row r="9854" s="52" customFormat="1" x14ac:dyDescent="0.2"/>
    <row r="9855" s="52" customFormat="1" x14ac:dyDescent="0.2"/>
    <row r="9856" s="52" customFormat="1" x14ac:dyDescent="0.2"/>
    <row r="9857" s="52" customFormat="1" x14ac:dyDescent="0.2"/>
    <row r="9858" s="52" customFormat="1" x14ac:dyDescent="0.2"/>
    <row r="9859" s="52" customFormat="1" x14ac:dyDescent="0.2"/>
    <row r="9860" s="52" customFormat="1" x14ac:dyDescent="0.2"/>
    <row r="9861" s="52" customFormat="1" x14ac:dyDescent="0.2"/>
    <row r="9862" s="52" customFormat="1" x14ac:dyDescent="0.2"/>
    <row r="9863" s="52" customFormat="1" x14ac:dyDescent="0.2"/>
    <row r="9864" s="52" customFormat="1" x14ac:dyDescent="0.2"/>
    <row r="9865" s="52" customFormat="1" x14ac:dyDescent="0.2"/>
    <row r="9866" s="52" customFormat="1" x14ac:dyDescent="0.2"/>
    <row r="9867" s="52" customFormat="1" x14ac:dyDescent="0.2"/>
    <row r="9868" s="52" customFormat="1" x14ac:dyDescent="0.2"/>
    <row r="9869" s="52" customFormat="1" x14ac:dyDescent="0.2"/>
    <row r="9870" s="52" customFormat="1" x14ac:dyDescent="0.2"/>
    <row r="9871" s="52" customFormat="1" x14ac:dyDescent="0.2"/>
    <row r="9872" s="52" customFormat="1" x14ac:dyDescent="0.2"/>
    <row r="9873" s="52" customFormat="1" x14ac:dyDescent="0.2"/>
    <row r="9874" s="52" customFormat="1" x14ac:dyDescent="0.2"/>
    <row r="9875" s="52" customFormat="1" x14ac:dyDescent="0.2"/>
    <row r="9876" s="52" customFormat="1" x14ac:dyDescent="0.2"/>
    <row r="9877" s="52" customFormat="1" x14ac:dyDescent="0.2"/>
    <row r="9878" s="52" customFormat="1" x14ac:dyDescent="0.2"/>
    <row r="9879" s="52" customFormat="1" x14ac:dyDescent="0.2"/>
    <row r="9880" s="52" customFormat="1" x14ac:dyDescent="0.2"/>
    <row r="9881" s="52" customFormat="1" x14ac:dyDescent="0.2"/>
    <row r="9882" s="52" customFormat="1" x14ac:dyDescent="0.2"/>
    <row r="9883" s="52" customFormat="1" x14ac:dyDescent="0.2"/>
    <row r="9884" s="52" customFormat="1" x14ac:dyDescent="0.2"/>
    <row r="9885" s="52" customFormat="1" x14ac:dyDescent="0.2"/>
    <row r="9886" s="52" customFormat="1" x14ac:dyDescent="0.2"/>
    <row r="9887" s="52" customFormat="1" x14ac:dyDescent="0.2"/>
    <row r="9888" s="52" customFormat="1" x14ac:dyDescent="0.2"/>
    <row r="9889" s="52" customFormat="1" x14ac:dyDescent="0.2"/>
    <row r="9890" s="52" customFormat="1" x14ac:dyDescent="0.2"/>
    <row r="9891" s="52" customFormat="1" x14ac:dyDescent="0.2"/>
    <row r="9892" s="52" customFormat="1" x14ac:dyDescent="0.2"/>
    <row r="9893" s="52" customFormat="1" x14ac:dyDescent="0.2"/>
    <row r="9894" s="52" customFormat="1" x14ac:dyDescent="0.2"/>
    <row r="9895" s="52" customFormat="1" x14ac:dyDescent="0.2"/>
    <row r="9896" s="52" customFormat="1" x14ac:dyDescent="0.2"/>
    <row r="9897" s="52" customFormat="1" x14ac:dyDescent="0.2"/>
    <row r="9898" s="52" customFormat="1" x14ac:dyDescent="0.2"/>
    <row r="9899" s="52" customFormat="1" x14ac:dyDescent="0.2"/>
    <row r="9900" s="52" customFormat="1" x14ac:dyDescent="0.2"/>
    <row r="9901" s="52" customFormat="1" x14ac:dyDescent="0.2"/>
    <row r="9902" s="52" customFormat="1" x14ac:dyDescent="0.2"/>
    <row r="9903" s="52" customFormat="1" x14ac:dyDescent="0.2"/>
    <row r="9904" s="52" customFormat="1" x14ac:dyDescent="0.2"/>
    <row r="9905" s="52" customFormat="1" x14ac:dyDescent="0.2"/>
    <row r="9906" s="52" customFormat="1" x14ac:dyDescent="0.2"/>
    <row r="9907" s="52" customFormat="1" x14ac:dyDescent="0.2"/>
    <row r="9908" s="52" customFormat="1" x14ac:dyDescent="0.2"/>
    <row r="9909" s="52" customFormat="1" x14ac:dyDescent="0.2"/>
    <row r="9910" s="52" customFormat="1" x14ac:dyDescent="0.2"/>
    <row r="9911" s="52" customFormat="1" x14ac:dyDescent="0.2"/>
    <row r="9912" s="52" customFormat="1" x14ac:dyDescent="0.2"/>
    <row r="9913" s="52" customFormat="1" x14ac:dyDescent="0.2"/>
    <row r="9914" s="52" customFormat="1" x14ac:dyDescent="0.2"/>
    <row r="9915" s="52" customFormat="1" x14ac:dyDescent="0.2"/>
    <row r="9916" s="52" customFormat="1" x14ac:dyDescent="0.2"/>
    <row r="9917" s="52" customFormat="1" x14ac:dyDescent="0.2"/>
    <row r="9918" s="52" customFormat="1" x14ac:dyDescent="0.2"/>
    <row r="9919" s="52" customFormat="1" x14ac:dyDescent="0.2"/>
    <row r="9920" s="52" customFormat="1" x14ac:dyDescent="0.2"/>
    <row r="9921" s="52" customFormat="1" x14ac:dyDescent="0.2"/>
    <row r="9922" s="52" customFormat="1" x14ac:dyDescent="0.2"/>
    <row r="9923" s="52" customFormat="1" x14ac:dyDescent="0.2"/>
    <row r="9924" s="52" customFormat="1" x14ac:dyDescent="0.2"/>
    <row r="9925" s="52" customFormat="1" x14ac:dyDescent="0.2"/>
    <row r="9926" s="52" customFormat="1" x14ac:dyDescent="0.2"/>
    <row r="9927" s="52" customFormat="1" x14ac:dyDescent="0.2"/>
    <row r="9928" s="52" customFormat="1" x14ac:dyDescent="0.2"/>
    <row r="9929" s="52" customFormat="1" x14ac:dyDescent="0.2"/>
    <row r="9930" s="52" customFormat="1" x14ac:dyDescent="0.2"/>
    <row r="9931" s="52" customFormat="1" x14ac:dyDescent="0.2"/>
    <row r="9932" s="52" customFormat="1" x14ac:dyDescent="0.2"/>
    <row r="9933" s="52" customFormat="1" x14ac:dyDescent="0.2"/>
    <row r="9934" s="52" customFormat="1" x14ac:dyDescent="0.2"/>
    <row r="9935" s="52" customFormat="1" x14ac:dyDescent="0.2"/>
    <row r="9936" s="52" customFormat="1" x14ac:dyDescent="0.2"/>
    <row r="9937" s="52" customFormat="1" x14ac:dyDescent="0.2"/>
    <row r="9938" s="52" customFormat="1" x14ac:dyDescent="0.2"/>
    <row r="9939" s="52" customFormat="1" x14ac:dyDescent="0.2"/>
    <row r="9940" s="52" customFormat="1" x14ac:dyDescent="0.2"/>
    <row r="9941" s="52" customFormat="1" x14ac:dyDescent="0.2"/>
    <row r="9942" s="52" customFormat="1" x14ac:dyDescent="0.2"/>
    <row r="9943" s="52" customFormat="1" x14ac:dyDescent="0.2"/>
    <row r="9944" s="52" customFormat="1" x14ac:dyDescent="0.2"/>
    <row r="9945" s="52" customFormat="1" x14ac:dyDescent="0.2"/>
    <row r="9946" s="52" customFormat="1" x14ac:dyDescent="0.2"/>
    <row r="9947" s="52" customFormat="1" x14ac:dyDescent="0.2"/>
    <row r="9948" s="52" customFormat="1" x14ac:dyDescent="0.2"/>
    <row r="9949" s="52" customFormat="1" x14ac:dyDescent="0.2"/>
    <row r="9950" s="52" customFormat="1" x14ac:dyDescent="0.2"/>
    <row r="9951" s="52" customFormat="1" x14ac:dyDescent="0.2"/>
    <row r="9952" s="52" customFormat="1" x14ac:dyDescent="0.2"/>
    <row r="9953" s="52" customFormat="1" x14ac:dyDescent="0.2"/>
    <row r="9954" s="52" customFormat="1" x14ac:dyDescent="0.2"/>
    <row r="9955" s="52" customFormat="1" x14ac:dyDescent="0.2"/>
    <row r="9956" s="52" customFormat="1" x14ac:dyDescent="0.2"/>
    <row r="9957" s="52" customFormat="1" x14ac:dyDescent="0.2"/>
    <row r="9958" s="52" customFormat="1" x14ac:dyDescent="0.2"/>
    <row r="9959" s="52" customFormat="1" x14ac:dyDescent="0.2"/>
    <row r="9960" s="52" customFormat="1" x14ac:dyDescent="0.2"/>
    <row r="9961" s="52" customFormat="1" x14ac:dyDescent="0.2"/>
    <row r="9962" s="52" customFormat="1" x14ac:dyDescent="0.2"/>
    <row r="9963" s="52" customFormat="1" x14ac:dyDescent="0.2"/>
    <row r="9964" s="52" customFormat="1" x14ac:dyDescent="0.2"/>
    <row r="9965" s="52" customFormat="1" x14ac:dyDescent="0.2"/>
    <row r="9966" s="52" customFormat="1" x14ac:dyDescent="0.2"/>
    <row r="9967" s="52" customFormat="1" x14ac:dyDescent="0.2"/>
    <row r="9968" s="52" customFormat="1" x14ac:dyDescent="0.2"/>
    <row r="9969" s="52" customFormat="1" x14ac:dyDescent="0.2"/>
    <row r="9970" s="52" customFormat="1" x14ac:dyDescent="0.2"/>
    <row r="9971" s="52" customFormat="1" x14ac:dyDescent="0.2"/>
    <row r="9972" s="52" customFormat="1" x14ac:dyDescent="0.2"/>
    <row r="9973" s="52" customFormat="1" x14ac:dyDescent="0.2"/>
    <row r="9974" s="52" customFormat="1" x14ac:dyDescent="0.2"/>
    <row r="9975" s="52" customFormat="1" x14ac:dyDescent="0.2"/>
    <row r="9976" s="52" customFormat="1" x14ac:dyDescent="0.2"/>
    <row r="9977" s="52" customFormat="1" x14ac:dyDescent="0.2"/>
    <row r="9978" s="52" customFormat="1" x14ac:dyDescent="0.2"/>
    <row r="9979" s="52" customFormat="1" x14ac:dyDescent="0.2"/>
    <row r="9980" s="52" customFormat="1" x14ac:dyDescent="0.2"/>
    <row r="9981" s="52" customFormat="1" x14ac:dyDescent="0.2"/>
    <row r="9982" s="52" customFormat="1" x14ac:dyDescent="0.2"/>
    <row r="9983" s="52" customFormat="1" x14ac:dyDescent="0.2"/>
    <row r="9984" s="52" customFormat="1" x14ac:dyDescent="0.2"/>
    <row r="9985" s="52" customFormat="1" x14ac:dyDescent="0.2"/>
    <row r="9986" s="52" customFormat="1" x14ac:dyDescent="0.2"/>
    <row r="9987" s="52" customFormat="1" x14ac:dyDescent="0.2"/>
    <row r="9988" s="52" customFormat="1" x14ac:dyDescent="0.2"/>
    <row r="9989" s="52" customFormat="1" x14ac:dyDescent="0.2"/>
    <row r="9990" s="52" customFormat="1" x14ac:dyDescent="0.2"/>
    <row r="9991" s="52" customFormat="1" x14ac:dyDescent="0.2"/>
    <row r="9992" s="52" customFormat="1" x14ac:dyDescent="0.2"/>
    <row r="9993" s="52" customFormat="1" x14ac:dyDescent="0.2"/>
    <row r="9994" s="52" customFormat="1" x14ac:dyDescent="0.2"/>
  </sheetData>
  <phoneticPr fontId="9" type="noConversion"/>
  <pageMargins left="0.75" right="0.75" top="1" bottom="1" header="0.5" footer="0.5"/>
  <pageSetup orientation="portrait" horizontalDpi="4294967293" verticalDpi="4294967293"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EE9999"/>
  <sheetViews>
    <sheetView workbookViewId="0">
      <selection activeCell="A3" sqref="A3"/>
    </sheetView>
  </sheetViews>
  <sheetFormatPr defaultRowHeight="12.75" x14ac:dyDescent="0.2"/>
  <cols>
    <col min="1" max="1" width="12.42578125" customWidth="1"/>
    <col min="2" max="2" width="12.85546875" customWidth="1"/>
    <col min="3" max="3" width="14.28515625" customWidth="1"/>
    <col min="4" max="4" width="15" customWidth="1"/>
    <col min="5" max="5" width="12.5703125" customWidth="1"/>
    <col min="6" max="6" width="12.7109375" customWidth="1"/>
    <col min="7" max="7" width="11.140625" customWidth="1"/>
    <col min="8" max="8" width="30.7109375" customWidth="1"/>
    <col min="9" max="13" width="14.140625" customWidth="1"/>
    <col min="14" max="14" width="85.28515625" customWidth="1"/>
    <col min="15" max="15" width="7.42578125" customWidth="1"/>
    <col min="16" max="16" width="48.5703125" customWidth="1"/>
    <col min="17" max="17" width="72.42578125" customWidth="1"/>
    <col min="18" max="18" width="7.42578125" customWidth="1"/>
    <col min="19" max="19" width="48.5703125" customWidth="1"/>
    <col min="20" max="20" width="61.28515625" customWidth="1"/>
    <col min="21" max="21" width="7.42578125" customWidth="1"/>
    <col min="22" max="22" width="48.5703125" customWidth="1"/>
    <col min="23" max="23" width="66.42578125" customWidth="1"/>
    <col min="24" max="24" width="7.42578125" customWidth="1"/>
    <col min="25" max="25" width="48.5703125" customWidth="1"/>
    <col min="26" max="26" width="82.85546875" customWidth="1"/>
    <col min="27" max="27" width="7.42578125" customWidth="1"/>
    <col min="28" max="28" width="48.5703125" customWidth="1"/>
    <col min="29" max="29" width="83.140625" customWidth="1"/>
    <col min="30" max="30" width="7.42578125" customWidth="1"/>
    <col min="31" max="31" width="48.5703125" customWidth="1"/>
    <col min="32" max="32" width="85" customWidth="1"/>
    <col min="33" max="33" width="7.42578125" customWidth="1"/>
    <col min="34" max="34" width="48.5703125" customWidth="1"/>
    <col min="35" max="35" width="74.85546875" customWidth="1"/>
    <col min="36" max="36" width="7.42578125" customWidth="1"/>
    <col min="37" max="37" width="48.5703125" customWidth="1"/>
    <col min="38" max="38" width="57.42578125" customWidth="1"/>
    <col min="39" max="39" width="7.42578125" customWidth="1"/>
    <col min="40" max="40" width="48.5703125" customWidth="1"/>
    <col min="41" max="41" width="66.5703125" customWidth="1"/>
    <col min="42" max="42" width="7.42578125" customWidth="1"/>
    <col min="43" max="43" width="48.5703125" customWidth="1"/>
    <col min="44" max="44" width="84.5703125" customWidth="1"/>
    <col min="45" max="45" width="7.42578125" customWidth="1"/>
    <col min="46" max="46" width="48.5703125" customWidth="1"/>
    <col min="47" max="47" width="79.140625" customWidth="1"/>
    <col min="48" max="48" width="7.42578125" customWidth="1"/>
    <col min="49" max="49" width="48.5703125" customWidth="1"/>
    <col min="50" max="50" width="85" customWidth="1"/>
    <col min="51" max="51" width="7.42578125" customWidth="1"/>
    <col min="52" max="52" width="48.5703125" customWidth="1"/>
    <col min="53" max="53" width="85" customWidth="1"/>
    <col min="54" max="54" width="7.42578125" customWidth="1"/>
    <col min="55" max="55" width="48.5703125" customWidth="1"/>
    <col min="56" max="56" width="83.42578125" customWidth="1"/>
    <col min="57" max="57" width="7.42578125" customWidth="1"/>
    <col min="58" max="58" width="48.5703125" customWidth="1"/>
    <col min="59" max="59" width="80.85546875" customWidth="1"/>
    <col min="60" max="60" width="7.42578125" customWidth="1"/>
    <col min="61" max="61" width="48.5703125" customWidth="1"/>
    <col min="62" max="62" width="82" customWidth="1"/>
    <col min="63" max="63" width="7.42578125" customWidth="1"/>
    <col min="64" max="64" width="48.5703125" customWidth="1"/>
    <col min="65" max="65" width="82.7109375" customWidth="1"/>
    <col min="66" max="66" width="7.42578125" customWidth="1"/>
    <col min="67" max="67" width="48.5703125" customWidth="1"/>
    <col min="68" max="68" width="84.42578125" customWidth="1"/>
    <col min="69" max="69" width="7.42578125" customWidth="1"/>
    <col min="70" max="70" width="48.5703125" customWidth="1"/>
    <col min="71" max="71" width="81.5703125" customWidth="1"/>
    <col min="72" max="72" width="7.42578125" customWidth="1"/>
    <col min="73" max="73" width="48.5703125" customWidth="1"/>
    <col min="74" max="74" width="83.7109375" customWidth="1"/>
    <col min="75" max="75" width="7.42578125" customWidth="1"/>
    <col min="76" max="76" width="48.5703125" customWidth="1"/>
    <col min="77" max="77" width="77.28515625" customWidth="1"/>
    <col min="78" max="78" width="7.42578125" customWidth="1"/>
    <col min="79" max="79" width="48.5703125" customWidth="1"/>
    <col min="80" max="80" width="82.28515625" customWidth="1"/>
    <col min="81" max="81" width="7.42578125" customWidth="1"/>
    <col min="82" max="82" width="48.5703125" customWidth="1"/>
    <col min="83" max="83" width="77.5703125" customWidth="1"/>
    <col min="84" max="84" width="7.42578125" customWidth="1"/>
    <col min="85" max="85" width="48.5703125" customWidth="1"/>
    <col min="86" max="86" width="84" customWidth="1"/>
    <col min="87" max="87" width="7.42578125" customWidth="1"/>
    <col min="88" max="88" width="48.5703125" customWidth="1"/>
    <col min="89" max="89" width="81.85546875" customWidth="1"/>
    <col min="90" max="90" width="7.42578125" customWidth="1"/>
    <col min="91" max="91" width="48.5703125" customWidth="1"/>
    <col min="92" max="92" width="81.42578125" customWidth="1"/>
    <col min="93" max="93" width="7.42578125" customWidth="1"/>
    <col min="94" max="94" width="48.5703125" customWidth="1"/>
    <col min="95" max="95" width="84.140625" customWidth="1"/>
    <col min="96" max="96" width="7.42578125" customWidth="1"/>
    <col min="97" max="97" width="48.5703125" customWidth="1"/>
    <col min="98" max="98" width="77.28515625" customWidth="1"/>
    <col min="99" max="99" width="7.42578125" customWidth="1"/>
    <col min="100" max="100" width="48.5703125" customWidth="1"/>
    <col min="101" max="101" width="60" customWidth="1"/>
    <col min="102" max="102" width="7.42578125" customWidth="1"/>
    <col min="103" max="103" width="20" customWidth="1"/>
    <col min="104" max="104" width="75.42578125" customWidth="1"/>
    <col min="105" max="105" width="7.42578125" customWidth="1"/>
    <col min="106" max="106" width="48.5703125" customWidth="1"/>
    <col min="107" max="107" width="82.140625" customWidth="1"/>
    <col min="108" max="108" width="7.42578125" customWidth="1"/>
    <col min="109" max="109" width="48.5703125" customWidth="1"/>
    <col min="110" max="110" width="83.42578125" customWidth="1"/>
    <col min="111" max="111" width="7.42578125" customWidth="1"/>
    <col min="112" max="112" width="48.5703125" customWidth="1"/>
    <col min="113" max="113" width="79.42578125" customWidth="1"/>
    <col min="114" max="114" width="7.42578125" customWidth="1"/>
    <col min="115" max="115" width="48.5703125" customWidth="1"/>
    <col min="116" max="116" width="82.42578125" customWidth="1"/>
    <col min="117" max="117" width="7.42578125" customWidth="1"/>
    <col min="118" max="118" width="48.5703125" customWidth="1"/>
    <col min="119" max="119" width="84.5703125" customWidth="1"/>
    <col min="120" max="120" width="7.42578125" customWidth="1"/>
    <col min="121" max="121" width="48.5703125" customWidth="1"/>
    <col min="122" max="122" width="77.5703125" customWidth="1"/>
    <col min="123" max="123" width="7.42578125" customWidth="1"/>
    <col min="124" max="124" width="48.5703125" customWidth="1"/>
    <col min="125" max="125" width="79.140625" customWidth="1"/>
    <col min="126" max="126" width="7.42578125" customWidth="1"/>
    <col min="127" max="127" width="48.5703125" customWidth="1"/>
    <col min="128" max="128" width="83.42578125" customWidth="1"/>
    <col min="129" max="129" width="7.42578125" customWidth="1"/>
    <col min="130" max="130" width="48.5703125" customWidth="1"/>
    <col min="131" max="131" width="68" customWidth="1"/>
    <col min="132" max="132" width="7.42578125" customWidth="1"/>
    <col min="133" max="133" width="48.5703125" customWidth="1"/>
    <col min="134" max="135" width="20.7109375" customWidth="1"/>
  </cols>
  <sheetData>
    <row r="1" spans="1:135" s="59" customFormat="1" ht="75" customHeight="1" x14ac:dyDescent="0.2">
      <c r="A1" s="57" t="s">
        <v>36</v>
      </c>
      <c r="B1" s="57" t="s">
        <v>37</v>
      </c>
      <c r="C1" s="57" t="s">
        <v>38</v>
      </c>
      <c r="D1" s="57" t="s">
        <v>39</v>
      </c>
      <c r="E1" s="57" t="s">
        <v>40</v>
      </c>
      <c r="F1" s="57" t="s">
        <v>41</v>
      </c>
      <c r="G1" s="57" t="s">
        <v>42</v>
      </c>
      <c r="H1" s="57" t="s">
        <v>43</v>
      </c>
      <c r="I1" s="57" t="s">
        <v>44</v>
      </c>
      <c r="J1" s="57" t="s">
        <v>45</v>
      </c>
      <c r="K1" s="57" t="s">
        <v>46</v>
      </c>
      <c r="L1" s="57" t="s">
        <v>47</v>
      </c>
      <c r="M1" s="57" t="s">
        <v>48</v>
      </c>
      <c r="N1" s="57" t="str">
        <f>BD!C41</f>
        <v>1. To what extent do you feel that your department's key processes used in providing customer services, are well documented, easy to understand, accurate and effective?</v>
      </c>
      <c r="O1" s="58" t="str">
        <f>IF(ISERROR(AVERAGE(O3:O9999)),"",(AVERAGE(O3:O9999)))</f>
        <v/>
      </c>
      <c r="P1" s="57"/>
      <c r="Q1" s="57" t="str">
        <f>BD!C42</f>
        <v>2. To what extent do you feel that your department's administrative processes used for internal purposes, are well documented, easy to understand, accurate and effective?</v>
      </c>
      <c r="R1" s="58" t="str">
        <f>IF(ISERROR(AVERAGE(R3:R9999)),"",(AVERAGE(R3:R9999)))</f>
        <v/>
      </c>
      <c r="S1" s="57"/>
      <c r="T1" s="57" t="str">
        <f>BD!C43</f>
        <v>3. To what extent do you feel that your department's key processes used in providing customer services, are visually and accurately charted to define sequential process steps, responsibilities, and time estimates to complete the steps?</v>
      </c>
      <c r="U1" s="58" t="str">
        <f>IF(ISERROR(AVERAGE(U3:U9999)),"",(AVERAGE(U3:U9999)))</f>
        <v/>
      </c>
      <c r="V1" s="57"/>
      <c r="W1" s="57" t="str">
        <f>BD!C44</f>
        <v>4. To what extent do you feel that your department's key processes used in providing customer services, are optimized for least cost and least time to execute?</v>
      </c>
      <c r="X1" s="58" t="str">
        <f>IF(ISERROR(AVERAGE(X3:X9999)),"",(AVERAGE(X3:X9999)))</f>
        <v/>
      </c>
      <c r="Y1" s="57"/>
      <c r="Z1" s="57" t="str">
        <f>BD!C45</f>
        <v>5. To what extent do you feel that your department's key processes used in providing customer services, are optimized for least cycle time (process start to finish) without loss of customer service or quality of services?</v>
      </c>
      <c r="AA1" s="58" t="str">
        <f>IF(ISERROR(AVERAGE(AA3:AA9999)),"",(AVERAGE(AA3:AA9999)))</f>
        <v/>
      </c>
      <c r="AB1" s="57"/>
      <c r="AC1" s="57" t="str">
        <f>BD!C46</f>
        <v>6. To what extent do you feel that your department's key processes used in providing customer services, are optimized for high quality, including elimination or minimization of defects, waste, scrap, rework, variability and excess need for inspections or other quality tests?</v>
      </c>
      <c r="AD1" s="58" t="str">
        <f>IF(ISERROR(AVERAGE(AD3:AD9999)),"",(AVERAGE(AD3:AD9999)))</f>
        <v/>
      </c>
      <c r="AE1" s="57"/>
      <c r="AF1" s="57" t="str">
        <f>BD!C47</f>
        <v>7. To what extent do you feel that your department's key processes used in providing customer services, are planned, measured, managed and controlled to ensure high quality and effective customer service?</v>
      </c>
      <c r="AG1" s="58" t="str">
        <f>IF(ISERROR(AVERAGE(AG3:AG9999)),"",(AVERAGE(AG3:AG9999)))</f>
        <v/>
      </c>
      <c r="AH1" s="57"/>
      <c r="AI1" s="57" t="str">
        <f>BD!C48</f>
        <v>8. To what extent do you feel that your department's key process owners and managers are well trained and capable in process planning, management and improvement?</v>
      </c>
      <c r="AJ1" s="58" t="str">
        <f>IF(ISERROR(AVERAGE(AJ3:AJ9999)),"",(AVERAGE(AJ3:AJ9999)))</f>
        <v/>
      </c>
      <c r="AK1" s="57"/>
      <c r="AL1" s="57" t="str">
        <f>BD!C49</f>
        <v>9. To what extent do you feel that your department's administrative process owners and managers are well trained and capable in process planning, management and improvement?</v>
      </c>
      <c r="AM1" s="58" t="str">
        <f>IF(ISERROR(AVERAGE(AM3:AM9999)),"",(AVERAGE(AM3:AM9999)))</f>
        <v/>
      </c>
      <c r="AN1" s="57"/>
      <c r="AO1" s="57" t="str">
        <f>BD!C50</f>
        <v>10. To what extent do you feel that your department regularly reviews key and administrative process performance and use results of reviews to evaluate and improve these processes?</v>
      </c>
      <c r="AP1" s="58" t="str">
        <f>IF(ISERROR(AVERAGE(AP3:AP9999)),"",(AVERAGE(AP3:AP9999)))</f>
        <v/>
      </c>
      <c r="AQ1" s="57"/>
      <c r="AR1" s="57" t="str">
        <f>BD!C51</f>
        <v>1. To what extent do you feel that your department's key projects or initiatives (those with significant budgets and costs) are being completed on time, within budget, and meeting all requirements?</v>
      </c>
      <c r="AS1" s="58" t="str">
        <f>IF(ISERROR(AVERAGE(AS3:AS9999)),"",(AVERAGE(AS3:AS9999)))</f>
        <v/>
      </c>
      <c r="AT1" s="57"/>
      <c r="AU1" s="57" t="str">
        <f>BD!C52</f>
        <v>2. To what extent do you feel that your department's key projects or initiatives are accurately estimated and planned, using time-phased budgets that are consistent with anticipated costs and budget/funding targets?</v>
      </c>
      <c r="AV1" s="58" t="str">
        <f>IF(ISERROR(AVERAGE(AV3:AV9999)),"",(AVERAGE(AV3:AV9999)))</f>
        <v/>
      </c>
      <c r="AW1" s="57"/>
      <c r="AX1" s="57" t="str">
        <f>BD!C53</f>
        <v>3. To what extent do you feel that your department's key projects or initiatives are accurately planned, measured and managed to meet project/initiative schedule, cost and technical requirements?</v>
      </c>
      <c r="AY1" s="58" t="str">
        <f>IF(ISERROR(AVERAGE(AY3:AY9999)),"",(AVERAGE(AY3:AY9999)))</f>
        <v/>
      </c>
      <c r="AZ1" s="57"/>
      <c r="BA1" s="57" t="str">
        <f>BD!C54</f>
        <v>4. To what extent do you feel that your department's project management process produces timely and valid cost, schedule and technical progress that enable managers to take appropriate and timely actions to ensure projects are successful?</v>
      </c>
      <c r="BB1" s="58" t="str">
        <f>IF(ISERROR(AVERAGE(BB3:BB9999)),"",(AVERAGE(BB3:BB9999)))</f>
        <v/>
      </c>
      <c r="BC1" s="57"/>
      <c r="BD1" s="57" t="str">
        <f>BD!C55</f>
        <v>5. To what extent do you feel that your total organization's administrative processes, facilities, equipment, and other assets are capable of meeting current and forecasted department and organizational requirements?</v>
      </c>
      <c r="BE1" s="58" t="str">
        <f>IF(ISERROR(AVERAGE(BE3:BE9999)),"",(AVERAGE(BE3:BE9999)))</f>
        <v/>
      </c>
      <c r="BF1" s="57"/>
      <c r="BG1" s="57" t="str">
        <f>BD!C56</f>
        <v>6. To what extent are administrative staff levels, competencies and capabilities adequate and available on-time, when needed to execute our administrative work and support the success of our key processes and program outputs (products and services)?</v>
      </c>
      <c r="BH1" s="58" t="str">
        <f>IF(ISERROR(AVERAGE(BH3:BH9999)),"",(AVERAGE(BH3:BH9999)))</f>
        <v/>
      </c>
      <c r="BI1" s="57"/>
      <c r="BJ1" s="57" t="str">
        <f>BD!C57</f>
        <v>7. To what extent do you feel that your organization's Technology Service (IT) department is doing a good job for your department?</v>
      </c>
      <c r="BK1" s="58" t="str">
        <f>IF(ISERROR(AVERAGE(BK3:BK9999)),"",(AVERAGE(BK3:BK9999)))</f>
        <v/>
      </c>
      <c r="BL1" s="57"/>
      <c r="BM1" s="57" t="str">
        <f>BD!C58</f>
        <v>8. To what extent do you feel that your organization's Human Resources Department is doing a good job for you and your department?</v>
      </c>
      <c r="BN1" s="58" t="str">
        <f>IF(ISERROR(AVERAGE(BN3:BN9999)),"",(AVERAGE(BN3:BN9999)))</f>
        <v/>
      </c>
      <c r="BO1" s="57"/>
      <c r="BP1" s="57" t="str">
        <f>BD!C59</f>
        <v>9. To what extent do you feel that your organization's Financial Department is doing a good job for you and your department?</v>
      </c>
      <c r="BQ1" s="58" t="str">
        <f>IF(ISERROR(AVERAGE(BQ3:BQ9999)),"",(AVERAGE(BQ3:BQ9999)))</f>
        <v/>
      </c>
      <c r="BR1" s="57"/>
      <c r="BS1" s="57" t="str">
        <f>BD!C60</f>
        <v>10. To what extent do you feel that your organization's Top Management is doing a good job for you and your department?</v>
      </c>
      <c r="BT1" s="58" t="str">
        <f>IF(ISERROR(AVERAGE(BT3:BT9999)),"",(AVERAGE(BT3:BT9999)))</f>
        <v/>
      </c>
      <c r="BU1" s="57"/>
      <c r="BV1" s="57" t="str">
        <f>BD!C61</f>
        <v>1. To what extent do you feel that your department's key suppliers and supply chains are meeting your department's requirements?</v>
      </c>
      <c r="BW1" s="58" t="str">
        <f>IF(ISERROR(AVERAGE(BW3:BW9999)),"",(AVERAGE(BW3:BW9999)))</f>
        <v/>
      </c>
      <c r="BX1" s="57"/>
      <c r="BY1" s="57" t="str">
        <f>BD!C62</f>
        <v>2. To what extent do you feel that your department's key suppliers and supply chains are available on time and when needed?</v>
      </c>
      <c r="BZ1" s="58" t="str">
        <f>IF(ISERROR(AVERAGE(BZ3:BZ9999)),"",(AVERAGE(BZ3:BZ9999)))</f>
        <v/>
      </c>
      <c r="CA1" s="57"/>
      <c r="CB1" s="57" t="str">
        <f>BD!C63</f>
        <v>3. To what extent do you feel that your department's key suppliers and supply chains are meeting department cost targets or budgets?</v>
      </c>
      <c r="CC1" s="58" t="str">
        <f>IF(ISERROR(AVERAGE(CC3:CC9999)),"",(AVERAGE(CC3:CC9999)))</f>
        <v/>
      </c>
      <c r="CD1" s="57"/>
      <c r="CE1" s="57" t="str">
        <f>BD!C64</f>
        <v>4. To what extent do you feel that your department's key suppliers and supply chains are meeting their work schedule and project completion dates?</v>
      </c>
      <c r="CF1" s="58" t="str">
        <f>IF(ISERROR(AVERAGE(CF3:CF9999)),"",(AVERAGE(CF3:CF9999)))</f>
        <v/>
      </c>
      <c r="CG1" s="57"/>
      <c r="CH1" s="57" t="str">
        <f>BD!C65</f>
        <v>5. To what extent do you feel that your department's key suppliers and supply chains are contributing positively to the satisfaction of the organization's customers?</v>
      </c>
      <c r="CI1" s="58" t="str">
        <f>IF(ISERROR(AVERAGE(CI3:CI9999)),"",(AVERAGE(CI3:CI9999)))</f>
        <v/>
      </c>
      <c r="CJ1" s="57"/>
      <c r="CK1" s="57" t="str">
        <f>BD!C66</f>
        <v>6. To what extent do you feel that your department's key suppliers and supply chains are eliminating or minimizing rework, defects and other wastes or quality problems?</v>
      </c>
      <c r="CL1" s="58" t="str">
        <f>IF(ISERROR(AVERAGE(CL3:CL9999)),"",(AVERAGE(CL3:CL9999)))</f>
        <v/>
      </c>
      <c r="CM1" s="57"/>
      <c r="CN1" s="57" t="str">
        <f>BD!C67</f>
        <v>7. To what extent do you feel that your department's key suppliers and supply chains are providing regular innovative suggestions for improvement and accomplishment of department and organization goals?</v>
      </c>
      <c r="CO1" s="58" t="str">
        <f>IF(ISERROR(AVERAGE(CO3:CO9999)),"",(AVERAGE(CO3:CO9999)))</f>
        <v/>
      </c>
      <c r="CP1" s="57"/>
      <c r="CQ1" s="57" t="str">
        <f>BD!C68</f>
        <v>8. To what extent does the organization regularly reward key suppliers and supply chains for excellence of their work performance (including audit results) and other contributions they make?</v>
      </c>
      <c r="CR1" s="58" t="str">
        <f>IF(ISERROR(AVERAGE(CR3:CR9999)),"",(AVERAGE(CR3:CR9999)))</f>
        <v/>
      </c>
      <c r="CS1" s="57"/>
      <c r="CT1" s="57" t="str">
        <f>BD!C69</f>
        <v>9. To what extent is the organization's minority business procurement process in full compliance with federal, state and local requirements?</v>
      </c>
      <c r="CU1" s="58" t="str">
        <f>IF(ISERROR(AVERAGE(CU3:CU9999)),"",(AVERAGE(CU3:CU9999)))</f>
        <v/>
      </c>
      <c r="CV1" s="57"/>
      <c r="CW1" s="57" t="str">
        <f>BD!C70</f>
        <v>10. To what extent is the organization's minority business procurement process free of significant barriers that prevent minority businesses from receiving their fair share of government business?</v>
      </c>
      <c r="CX1" s="58" t="str">
        <f>IF(ISERROR(AVERAGE(CX3:CX9999)),"",(AVERAGE(CX3:CX9999)))</f>
        <v/>
      </c>
      <c r="CY1" s="57"/>
      <c r="CZ1" s="57" t="str">
        <f>BD!C71</f>
        <v>1. To what extent do you feel that your department's major risks are defined, eliminated or mitigated to prevent significant threats to the organization's success and customer satisfaction?</v>
      </c>
      <c r="DA1" s="58" t="str">
        <f>IF(ISERROR(AVERAGE(DA3:DA9999)),"",(AVERAGE(DA3:DA9999)))</f>
        <v/>
      </c>
      <c r="DB1" s="57"/>
      <c r="DC1" s="57" t="str">
        <f>BD!C72</f>
        <v>2. To what extent do you feel that your department measures probability and impact of significant risks, and implements action plans to mitigate or eliminate these risks?</v>
      </c>
      <c r="DD1" s="58" t="str">
        <f>IF(ISERROR(AVERAGE(DD3:DD9999)),"",(AVERAGE(DD3:DD9999)))</f>
        <v/>
      </c>
      <c r="DE1" s="57"/>
      <c r="DF1" s="57" t="str">
        <f>BD!C73</f>
        <v>3. To what extent do you feel that your departments have effective avoidance or mitigation plans for risks associated with emergency and disaster readiness (e.g. risks identified at www.ready.gov)?</v>
      </c>
      <c r="DG1" s="58" t="str">
        <f>IF(ISERROR(AVERAGE(DG3:DG9999)),"",(AVERAGE(DG3:DG9999)))</f>
        <v/>
      </c>
      <c r="DH1" s="57"/>
      <c r="DI1" s="57" t="str">
        <f>BD!C74</f>
        <v>4. To what extent do you feel that your department's quality program is helping avoid or minimize rework, defects, errors or other nonconformance's or quality problems in your work outputs?</v>
      </c>
      <c r="DJ1" s="58" t="str">
        <f>IF(ISERROR(AVERAGE(DJ3:DJ9999)),"",(AVERAGE(DJ3:DJ9999)))</f>
        <v/>
      </c>
      <c r="DK1" s="57"/>
      <c r="DL1" s="57" t="str">
        <f>BD!C75</f>
        <v>5. To what extent do you feel that your department's quality improvement process produces high performance and high quality program outputs (products and services) with minimum waste, scrap, rework, defects or unnecessary inspections?</v>
      </c>
      <c r="DM1" s="58" t="str">
        <f>IF(ISERROR(AVERAGE(DM3:DM9999)),"",(AVERAGE(DM3:DM9999)))</f>
        <v/>
      </c>
      <c r="DN1" s="57"/>
      <c r="DO1" s="57" t="str">
        <f>BD!C76</f>
        <v>6. To what extent do you feel that your department has implemented leading quality system standards or continuous improvement initiatives such as ISO9000, Six Sigma, Business Process Management or other effective quality improvement initiatives?</v>
      </c>
      <c r="DP1" s="58" t="str">
        <f>IF(ISERROR(AVERAGE(DP3:DP9999)),"",(AVERAGE(DP3:DP9999)))</f>
        <v/>
      </c>
      <c r="DQ1" s="57"/>
      <c r="DR1" s="57" t="str">
        <f>BD!C77</f>
        <v>7. To what extent do you feel that your department is prepared to successfully participate in the Baldrige Excellence Framework Award Programs?</v>
      </c>
      <c r="DS1" s="58" t="str">
        <f>IF(ISERROR(AVERAGE(DS3:DS9999)),"",(AVERAGE(DS3:DS9999)))</f>
        <v/>
      </c>
      <c r="DT1" s="57"/>
      <c r="DU1" s="57" t="str">
        <f>BD!C78</f>
        <v>8 To what extent do you feel that your department is engaged in continuous improvement or quality-related initiatives that help measure and improve the products and services you provide or contribute to?</v>
      </c>
      <c r="DV1" s="58" t="str">
        <f>IF(ISERROR(AVERAGE(DV3:DV9999)),"",(AVERAGE(DV3:DV9999)))</f>
        <v/>
      </c>
      <c r="DW1" s="57"/>
      <c r="DX1" s="57" t="str">
        <f>BD!C79</f>
        <v>9. To what extent do you feel that your department's personnel and processes positively contribute to accomplishment of high performance and customer service?</v>
      </c>
      <c r="DY1" s="58" t="str">
        <f>IF(ISERROR(AVERAGE(DY3:DY9999)),"",(AVERAGE(DY3:DY9999)))</f>
        <v/>
      </c>
      <c r="DZ1" s="57"/>
      <c r="EA1" s="57" t="str">
        <f>BD!C80</f>
        <v>10. To what extent do you feel that your department regularly contributes innovative ideas and suggestions for department and organization improvement?</v>
      </c>
      <c r="EB1" s="58" t="str">
        <f>IF(ISERROR(AVERAGE(EB3:EB9999)),"",(AVERAGE(EB3:EB9999)))</f>
        <v/>
      </c>
      <c r="EC1" s="57"/>
      <c r="ED1" s="57"/>
      <c r="EE1" s="57"/>
    </row>
    <row r="2" spans="1:135" ht="12.75" customHeight="1" x14ac:dyDescent="0.2">
      <c r="A2" s="49"/>
      <c r="B2" s="49"/>
      <c r="C2" s="49"/>
      <c r="D2" s="49"/>
      <c r="E2" s="49"/>
      <c r="F2" s="49"/>
      <c r="G2" s="49"/>
      <c r="H2" s="49"/>
      <c r="I2" s="49"/>
      <c r="J2" s="49"/>
      <c r="K2" s="49"/>
      <c r="L2" s="49"/>
      <c r="M2" s="49"/>
      <c r="N2" s="49"/>
      <c r="O2" s="49" t="s">
        <v>28</v>
      </c>
      <c r="P2" s="49" t="s">
        <v>29</v>
      </c>
      <c r="Q2" s="49"/>
      <c r="R2" s="49" t="s">
        <v>28</v>
      </c>
      <c r="S2" s="49" t="s">
        <v>29</v>
      </c>
      <c r="T2" s="49"/>
      <c r="U2" s="49" t="s">
        <v>28</v>
      </c>
      <c r="V2" s="49" t="s">
        <v>29</v>
      </c>
      <c r="W2" s="49"/>
      <c r="X2" s="49" t="s">
        <v>28</v>
      </c>
      <c r="Y2" s="49" t="s">
        <v>29</v>
      </c>
      <c r="Z2" s="49"/>
      <c r="AA2" s="49" t="s">
        <v>28</v>
      </c>
      <c r="AB2" s="49" t="s">
        <v>29</v>
      </c>
      <c r="AC2" s="49"/>
      <c r="AD2" s="49" t="s">
        <v>28</v>
      </c>
      <c r="AE2" s="49" t="s">
        <v>29</v>
      </c>
      <c r="AF2" s="49"/>
      <c r="AG2" s="49" t="s">
        <v>28</v>
      </c>
      <c r="AH2" s="49" t="s">
        <v>29</v>
      </c>
      <c r="AI2" s="49"/>
      <c r="AJ2" s="49" t="s">
        <v>28</v>
      </c>
      <c r="AK2" s="49" t="s">
        <v>29</v>
      </c>
      <c r="AL2" s="49"/>
      <c r="AM2" s="49" t="s">
        <v>28</v>
      </c>
      <c r="AN2" s="49" t="s">
        <v>29</v>
      </c>
      <c r="AO2" s="49"/>
      <c r="AP2" s="49" t="s">
        <v>28</v>
      </c>
      <c r="AQ2" s="49" t="s">
        <v>29</v>
      </c>
      <c r="AR2" s="49"/>
      <c r="AS2" s="49" t="s">
        <v>28</v>
      </c>
      <c r="AT2" s="49" t="s">
        <v>29</v>
      </c>
      <c r="AU2" s="49"/>
      <c r="AV2" s="49" t="s">
        <v>28</v>
      </c>
      <c r="AW2" s="49" t="s">
        <v>29</v>
      </c>
      <c r="AX2" s="49"/>
      <c r="AY2" s="49" t="s">
        <v>28</v>
      </c>
      <c r="AZ2" s="49" t="s">
        <v>29</v>
      </c>
      <c r="BA2" s="49"/>
      <c r="BB2" s="49" t="s">
        <v>28</v>
      </c>
      <c r="BC2" s="49" t="s">
        <v>29</v>
      </c>
      <c r="BD2" s="49"/>
      <c r="BE2" s="49" t="s">
        <v>28</v>
      </c>
      <c r="BF2" s="49" t="s">
        <v>29</v>
      </c>
      <c r="BG2" s="49"/>
      <c r="BH2" s="49" t="s">
        <v>28</v>
      </c>
      <c r="BI2" s="49" t="s">
        <v>29</v>
      </c>
      <c r="BJ2" s="49"/>
      <c r="BK2" s="49" t="s">
        <v>28</v>
      </c>
      <c r="BL2" s="49" t="s">
        <v>29</v>
      </c>
      <c r="BM2" s="49"/>
      <c r="BN2" s="49" t="s">
        <v>28</v>
      </c>
      <c r="BO2" s="49" t="s">
        <v>29</v>
      </c>
      <c r="BP2" s="49"/>
      <c r="BQ2" s="49" t="s">
        <v>28</v>
      </c>
      <c r="BR2" s="49" t="s">
        <v>29</v>
      </c>
      <c r="BS2" s="49"/>
      <c r="BT2" s="49" t="s">
        <v>28</v>
      </c>
      <c r="BU2" s="49" t="s">
        <v>29</v>
      </c>
      <c r="BV2" s="49"/>
      <c r="BW2" s="49" t="s">
        <v>28</v>
      </c>
      <c r="BX2" s="49" t="s">
        <v>29</v>
      </c>
      <c r="BY2" s="49"/>
      <c r="BZ2" s="49" t="s">
        <v>28</v>
      </c>
      <c r="CA2" s="49" t="s">
        <v>29</v>
      </c>
      <c r="CB2" s="49"/>
      <c r="CC2" s="49" t="s">
        <v>28</v>
      </c>
      <c r="CD2" s="49" t="s">
        <v>29</v>
      </c>
      <c r="CE2" s="49"/>
      <c r="CF2" s="49" t="s">
        <v>28</v>
      </c>
      <c r="CG2" s="49" t="s">
        <v>29</v>
      </c>
      <c r="CH2" s="49"/>
      <c r="CI2" s="49" t="s">
        <v>28</v>
      </c>
      <c r="CJ2" s="49" t="s">
        <v>29</v>
      </c>
      <c r="CK2" s="49"/>
      <c r="CL2" s="49" t="s">
        <v>28</v>
      </c>
      <c r="CM2" s="49" t="s">
        <v>29</v>
      </c>
      <c r="CN2" s="49"/>
      <c r="CO2" s="49" t="s">
        <v>28</v>
      </c>
      <c r="CP2" s="49" t="s">
        <v>29</v>
      </c>
      <c r="CQ2" s="49"/>
      <c r="CR2" s="49" t="s">
        <v>28</v>
      </c>
      <c r="CS2" s="49" t="s">
        <v>29</v>
      </c>
      <c r="CT2" s="49"/>
      <c r="CU2" s="49" t="s">
        <v>28</v>
      </c>
      <c r="CV2" s="49" t="s">
        <v>29</v>
      </c>
      <c r="CW2" s="49"/>
      <c r="CX2" s="49" t="s">
        <v>28</v>
      </c>
      <c r="CY2" s="49" t="s">
        <v>29</v>
      </c>
      <c r="CZ2" s="49"/>
      <c r="DA2" s="49" t="s">
        <v>28</v>
      </c>
      <c r="DB2" s="49" t="s">
        <v>29</v>
      </c>
      <c r="DC2" s="49"/>
      <c r="DD2" s="49" t="s">
        <v>28</v>
      </c>
      <c r="DE2" s="49" t="s">
        <v>29</v>
      </c>
      <c r="DF2" s="49"/>
      <c r="DG2" s="49" t="s">
        <v>28</v>
      </c>
      <c r="DH2" s="49" t="s">
        <v>29</v>
      </c>
      <c r="DI2" s="49"/>
      <c r="DJ2" s="49" t="s">
        <v>28</v>
      </c>
      <c r="DK2" s="49" t="s">
        <v>29</v>
      </c>
      <c r="DL2" s="49"/>
      <c r="DM2" s="49" t="s">
        <v>28</v>
      </c>
      <c r="DN2" s="49" t="s">
        <v>29</v>
      </c>
      <c r="DO2" s="49"/>
      <c r="DP2" s="49" t="s">
        <v>28</v>
      </c>
      <c r="DQ2" s="49" t="s">
        <v>29</v>
      </c>
      <c r="DR2" s="49"/>
      <c r="DS2" s="49" t="s">
        <v>28</v>
      </c>
      <c r="DT2" s="49" t="s">
        <v>29</v>
      </c>
      <c r="DU2" s="49"/>
      <c r="DV2" s="49" t="s">
        <v>28</v>
      </c>
      <c r="DW2" s="49" t="s">
        <v>29</v>
      </c>
      <c r="DX2" s="49"/>
      <c r="DY2" s="49" t="s">
        <v>28</v>
      </c>
      <c r="DZ2" s="49" t="s">
        <v>29</v>
      </c>
      <c r="EA2" s="49"/>
      <c r="EB2" s="49" t="s">
        <v>28</v>
      </c>
      <c r="EC2" s="49" t="s">
        <v>29</v>
      </c>
      <c r="ED2" s="60" t="s">
        <v>284</v>
      </c>
      <c r="EE2" s="60" t="s">
        <v>285</v>
      </c>
    </row>
    <row r="3" spans="1:135" s="52" customFormat="1" ht="12.75" customHeight="1" x14ac:dyDescent="0.2">
      <c r="A3" s="50"/>
      <c r="B3" s="50"/>
      <c r="C3" s="50"/>
      <c r="D3" s="50"/>
      <c r="E3" s="51"/>
      <c r="F3" s="50"/>
      <c r="G3" s="50"/>
      <c r="H3" s="50"/>
      <c r="N3" s="53"/>
      <c r="O3" s="53"/>
      <c r="P3" s="53"/>
      <c r="Q3" s="53"/>
      <c r="R3" s="53"/>
      <c r="S3" s="53"/>
      <c r="T3" s="53"/>
      <c r="U3" s="53"/>
      <c r="V3" s="53"/>
      <c r="W3" s="53"/>
      <c r="X3" s="53"/>
      <c r="Y3" s="53"/>
      <c r="Z3" s="53"/>
      <c r="AA3" s="53"/>
      <c r="AB3" s="53"/>
      <c r="AC3" s="53"/>
      <c r="AD3" s="53"/>
      <c r="AE3" s="53"/>
      <c r="AF3" s="53"/>
      <c r="AG3" s="53"/>
      <c r="AH3" s="53"/>
      <c r="AI3" s="53"/>
      <c r="AJ3" s="53"/>
      <c r="AK3" s="53"/>
      <c r="AL3" s="53"/>
      <c r="AM3" s="53"/>
      <c r="AN3" s="53"/>
      <c r="AO3" s="53"/>
      <c r="AP3" s="53"/>
      <c r="AQ3" s="53"/>
      <c r="AR3" s="53"/>
      <c r="AS3" s="53"/>
      <c r="AT3" s="53"/>
      <c r="AU3" s="53"/>
      <c r="AV3" s="53"/>
      <c r="AW3" s="53"/>
      <c r="AX3" s="53"/>
      <c r="AY3" s="53"/>
      <c r="AZ3" s="53"/>
      <c r="BA3" s="53"/>
      <c r="BB3" s="53"/>
      <c r="BC3" s="53"/>
      <c r="BD3" s="53"/>
      <c r="BE3" s="53"/>
      <c r="BF3" s="53"/>
      <c r="BG3" s="53"/>
      <c r="BH3" s="53"/>
      <c r="BI3" s="53"/>
      <c r="BJ3" s="53"/>
      <c r="BK3" s="53"/>
      <c r="BL3" s="53"/>
      <c r="BM3" s="53"/>
      <c r="BN3" s="53"/>
      <c r="BO3" s="53"/>
      <c r="BP3" s="53"/>
      <c r="BQ3" s="53"/>
      <c r="BR3" s="53"/>
      <c r="BS3" s="53"/>
      <c r="BT3" s="53"/>
      <c r="BU3" s="53"/>
      <c r="BV3" s="53"/>
      <c r="BW3" s="53"/>
      <c r="BX3" s="53"/>
      <c r="BY3" s="53"/>
      <c r="BZ3" s="53"/>
      <c r="CA3" s="53"/>
      <c r="CB3" s="53"/>
      <c r="CC3" s="53"/>
      <c r="CD3" s="53"/>
      <c r="CE3" s="53"/>
      <c r="CF3" s="53"/>
      <c r="CG3" s="53"/>
      <c r="CH3" s="53"/>
      <c r="CI3" s="53"/>
      <c r="CJ3" s="53"/>
      <c r="CK3" s="53"/>
      <c r="CL3" s="53"/>
      <c r="CM3" s="53"/>
      <c r="CN3" s="53"/>
      <c r="CO3" s="53"/>
      <c r="CP3" s="53"/>
      <c r="CQ3" s="53"/>
      <c r="CR3" s="53"/>
      <c r="CS3" s="53"/>
      <c r="CT3" s="53"/>
      <c r="CU3" s="53"/>
      <c r="CV3" s="53"/>
      <c r="CW3" s="53"/>
      <c r="CX3" s="53"/>
      <c r="CY3" s="53"/>
      <c r="CZ3" s="53"/>
      <c r="DA3" s="53"/>
      <c r="DB3" s="53"/>
      <c r="DC3" s="53"/>
      <c r="DD3" s="53"/>
      <c r="DE3" s="53"/>
      <c r="DF3" s="53"/>
      <c r="DG3" s="53"/>
      <c r="DH3" s="53"/>
      <c r="DI3" s="53"/>
      <c r="DJ3" s="53"/>
      <c r="DK3" s="53"/>
      <c r="DL3" s="53"/>
      <c r="DM3" s="53"/>
      <c r="DN3" s="53"/>
      <c r="DO3" s="53"/>
      <c r="DP3" s="53"/>
      <c r="DQ3" s="53"/>
      <c r="DR3" s="53"/>
      <c r="DS3" s="53"/>
      <c r="DT3" s="53"/>
      <c r="DU3" s="53"/>
      <c r="DV3" s="53"/>
      <c r="DW3" s="53"/>
      <c r="DX3" s="53"/>
      <c r="DY3" s="53"/>
      <c r="DZ3" s="53"/>
      <c r="EA3" s="53"/>
      <c r="EB3" s="53"/>
      <c r="EC3" s="53"/>
      <c r="ED3" s="53"/>
      <c r="EE3" s="53"/>
    </row>
    <row r="4" spans="1:135" s="52" customFormat="1" ht="13.5" customHeight="1" x14ac:dyDescent="0.2">
      <c r="A4" s="50"/>
      <c r="B4" s="50"/>
      <c r="C4" s="50"/>
      <c r="D4" s="50"/>
      <c r="E4" s="51"/>
      <c r="F4" s="50"/>
      <c r="G4" s="50"/>
      <c r="H4" s="50"/>
      <c r="N4" s="53"/>
      <c r="O4" s="53"/>
      <c r="P4" s="53"/>
      <c r="Q4" s="53"/>
      <c r="R4" s="53"/>
      <c r="S4" s="53"/>
      <c r="T4" s="53"/>
      <c r="U4" s="53"/>
      <c r="V4" s="53"/>
      <c r="W4" s="53"/>
      <c r="X4" s="53"/>
      <c r="Y4" s="53"/>
      <c r="Z4" s="53"/>
      <c r="AA4" s="53"/>
      <c r="AB4" s="53"/>
      <c r="AC4" s="53"/>
      <c r="AD4" s="53"/>
      <c r="AE4" s="53"/>
      <c r="AF4" s="53"/>
      <c r="AG4" s="53"/>
      <c r="AH4" s="53"/>
      <c r="AI4" s="53"/>
      <c r="AJ4" s="53"/>
      <c r="AK4" s="53"/>
      <c r="AL4" s="53"/>
      <c r="AM4" s="53"/>
      <c r="AO4" s="53"/>
      <c r="AP4" s="53"/>
      <c r="AR4" s="53"/>
      <c r="AS4" s="53"/>
      <c r="AT4" s="53"/>
      <c r="AU4" s="53"/>
      <c r="AV4" s="53"/>
      <c r="AW4" s="53"/>
      <c r="AX4" s="53"/>
      <c r="AY4" s="53"/>
      <c r="AZ4" s="53"/>
      <c r="BA4" s="53"/>
      <c r="BB4" s="53"/>
      <c r="BC4" s="53"/>
      <c r="BD4" s="53"/>
      <c r="BE4" s="53"/>
      <c r="BF4" s="53"/>
      <c r="BG4" s="53"/>
      <c r="BH4" s="53"/>
      <c r="BI4" s="53"/>
      <c r="BJ4" s="53"/>
      <c r="BK4" s="53"/>
      <c r="BL4" s="53"/>
      <c r="BM4" s="53"/>
      <c r="BN4" s="53"/>
      <c r="BO4" s="53"/>
      <c r="BP4" s="53"/>
      <c r="BQ4" s="53"/>
      <c r="BR4" s="53"/>
      <c r="BS4" s="53"/>
      <c r="BT4" s="53"/>
      <c r="BU4" s="53"/>
      <c r="BV4" s="53"/>
      <c r="BW4" s="53"/>
      <c r="BX4" s="53"/>
      <c r="BY4" s="53"/>
      <c r="BZ4" s="53"/>
      <c r="CA4" s="53"/>
      <c r="CB4" s="53"/>
      <c r="CC4" s="53"/>
      <c r="CD4" s="53"/>
      <c r="CE4" s="53"/>
      <c r="CF4" s="53"/>
      <c r="CG4" s="53"/>
      <c r="CH4" s="53"/>
      <c r="CI4" s="53"/>
      <c r="CJ4" s="53"/>
      <c r="CK4" s="53"/>
      <c r="CL4" s="53"/>
      <c r="CM4" s="53"/>
      <c r="CN4" s="53"/>
      <c r="CO4" s="53"/>
      <c r="CP4" s="53"/>
      <c r="CQ4" s="53"/>
      <c r="CR4" s="53"/>
      <c r="CS4" s="53"/>
      <c r="CT4" s="53"/>
      <c r="CU4" s="53"/>
      <c r="CV4" s="53"/>
      <c r="CW4" s="53"/>
      <c r="CX4" s="53"/>
      <c r="CZ4" s="53"/>
      <c r="DA4" s="53"/>
      <c r="DB4" s="53"/>
      <c r="DC4" s="53"/>
      <c r="DD4" s="53"/>
      <c r="DE4" s="53"/>
      <c r="DF4" s="53"/>
      <c r="DG4" s="53"/>
      <c r="DH4" s="53"/>
      <c r="DI4" s="53"/>
      <c r="DJ4" s="53"/>
      <c r="DK4" s="53"/>
      <c r="DL4" s="53"/>
      <c r="DM4" s="53"/>
      <c r="DN4" s="53"/>
      <c r="DO4" s="53"/>
      <c r="DP4" s="53"/>
      <c r="DQ4" s="53"/>
      <c r="DR4" s="53"/>
      <c r="DS4" s="53"/>
      <c r="DT4" s="53"/>
      <c r="DU4" s="53"/>
      <c r="DV4" s="53"/>
      <c r="DW4" s="53"/>
      <c r="DX4" s="53"/>
      <c r="DY4" s="53"/>
      <c r="DZ4" s="53"/>
      <c r="EA4" s="53"/>
      <c r="EB4" s="53"/>
    </row>
    <row r="5" spans="1:135" s="52" customFormat="1" ht="12.75" customHeight="1" x14ac:dyDescent="0.2">
      <c r="A5" s="50"/>
      <c r="B5" s="50"/>
      <c r="C5" s="50"/>
      <c r="D5" s="50"/>
      <c r="E5" s="51"/>
      <c r="F5" s="50"/>
      <c r="G5" s="50"/>
      <c r="H5" s="50"/>
      <c r="N5" s="53"/>
      <c r="O5" s="53"/>
      <c r="P5" s="53"/>
      <c r="Q5" s="53"/>
      <c r="R5" s="53"/>
      <c r="S5" s="53"/>
      <c r="T5" s="53"/>
      <c r="U5" s="53"/>
      <c r="V5" s="53"/>
      <c r="W5" s="53"/>
      <c r="X5" s="53"/>
      <c r="Y5" s="53"/>
      <c r="Z5" s="53"/>
      <c r="AA5" s="53"/>
      <c r="AB5" s="53"/>
      <c r="AC5" s="53"/>
      <c r="AD5" s="53"/>
      <c r="AE5" s="53"/>
      <c r="AF5" s="53"/>
      <c r="AG5" s="53"/>
      <c r="AH5" s="53"/>
      <c r="AI5" s="53"/>
      <c r="AJ5" s="53"/>
      <c r="AK5" s="53"/>
      <c r="AL5" s="53"/>
      <c r="AM5" s="53"/>
      <c r="AO5" s="53"/>
      <c r="AP5" s="53"/>
      <c r="AR5" s="53"/>
      <c r="AS5" s="53"/>
      <c r="AT5" s="53"/>
      <c r="AU5" s="53"/>
      <c r="AV5" s="53"/>
      <c r="AW5" s="53"/>
      <c r="AX5" s="53"/>
      <c r="AY5" s="53"/>
      <c r="AZ5" s="53"/>
      <c r="BA5" s="53"/>
      <c r="BB5" s="53"/>
      <c r="BC5" s="53"/>
      <c r="BD5" s="53"/>
      <c r="BE5" s="53"/>
      <c r="BF5" s="53"/>
      <c r="BG5" s="53"/>
      <c r="BH5" s="53"/>
      <c r="BI5" s="53"/>
      <c r="BJ5" s="53"/>
      <c r="BK5" s="53"/>
      <c r="BL5" s="53"/>
      <c r="BM5" s="53"/>
      <c r="BN5" s="53"/>
      <c r="BO5" s="53"/>
      <c r="BP5" s="53"/>
      <c r="BQ5" s="53"/>
      <c r="BR5" s="53"/>
      <c r="BS5" s="53"/>
      <c r="BT5" s="53"/>
      <c r="BU5" s="53"/>
      <c r="BV5" s="53"/>
      <c r="BW5" s="53"/>
      <c r="BX5" s="53"/>
      <c r="BY5" s="53"/>
      <c r="BZ5" s="53"/>
      <c r="CA5" s="53"/>
      <c r="CB5" s="53"/>
      <c r="CC5" s="53"/>
      <c r="CD5" s="53"/>
      <c r="CE5" s="53"/>
      <c r="CF5" s="53"/>
      <c r="CG5" s="53"/>
      <c r="CH5" s="53"/>
      <c r="CI5" s="53"/>
      <c r="CJ5" s="53"/>
      <c r="CK5" s="53"/>
      <c r="CL5" s="53"/>
      <c r="CM5" s="53"/>
      <c r="CN5" s="53"/>
      <c r="CO5" s="53"/>
      <c r="CP5" s="53"/>
      <c r="CQ5" s="53"/>
      <c r="CR5" s="53"/>
      <c r="CS5" s="53"/>
      <c r="CT5" s="53"/>
      <c r="CU5" s="53"/>
      <c r="CV5" s="53"/>
      <c r="CW5" s="53"/>
      <c r="CX5" s="53"/>
      <c r="CZ5" s="53"/>
      <c r="DA5" s="53"/>
      <c r="DB5" s="53"/>
      <c r="DC5" s="53"/>
      <c r="DD5" s="53"/>
      <c r="DE5" s="53"/>
      <c r="DF5" s="53"/>
      <c r="DG5" s="53"/>
      <c r="DH5" s="53"/>
      <c r="DI5" s="53"/>
      <c r="DJ5" s="53"/>
      <c r="DK5" s="53"/>
      <c r="DL5" s="53"/>
      <c r="DM5" s="53"/>
      <c r="DN5" s="53"/>
      <c r="DO5" s="53"/>
      <c r="DP5" s="53"/>
      <c r="DQ5" s="53"/>
      <c r="DR5" s="53"/>
      <c r="DS5" s="53"/>
      <c r="DT5" s="53"/>
      <c r="DU5" s="53"/>
      <c r="DV5" s="53"/>
      <c r="DW5" s="53"/>
      <c r="DX5" s="53"/>
      <c r="DY5" s="53"/>
      <c r="DZ5" s="53"/>
      <c r="EA5" s="53"/>
      <c r="EB5" s="53"/>
    </row>
    <row r="6" spans="1:135" s="52" customFormat="1" ht="12.75" customHeight="1" x14ac:dyDescent="0.2">
      <c r="A6" s="50"/>
      <c r="B6" s="50"/>
      <c r="C6" s="50"/>
      <c r="D6" s="50"/>
      <c r="E6" s="51"/>
      <c r="F6" s="50"/>
      <c r="G6" s="50"/>
      <c r="H6" s="50"/>
      <c r="N6" s="53"/>
      <c r="O6" s="53"/>
      <c r="P6" s="53"/>
      <c r="Q6" s="53"/>
      <c r="R6" s="53"/>
      <c r="S6" s="53"/>
      <c r="T6" s="53"/>
      <c r="U6" s="53"/>
      <c r="V6" s="53"/>
      <c r="W6" s="53"/>
      <c r="X6" s="53"/>
      <c r="Y6" s="53"/>
      <c r="Z6" s="53"/>
      <c r="AA6" s="53"/>
      <c r="AB6" s="53"/>
      <c r="AC6" s="53"/>
      <c r="AD6" s="53"/>
      <c r="AE6" s="53"/>
      <c r="AF6" s="53"/>
      <c r="AG6" s="53"/>
      <c r="AH6" s="53"/>
      <c r="AI6" s="53"/>
      <c r="AJ6" s="53"/>
      <c r="AK6" s="53"/>
      <c r="AL6" s="53"/>
      <c r="AM6" s="53"/>
      <c r="AN6" s="53"/>
      <c r="AO6" s="53"/>
      <c r="AP6" s="53"/>
      <c r="AQ6" s="53"/>
      <c r="AR6" s="53"/>
      <c r="AS6" s="53"/>
      <c r="AT6" s="53"/>
      <c r="AU6" s="53"/>
      <c r="AV6" s="53"/>
      <c r="AW6" s="53"/>
      <c r="AX6" s="53"/>
      <c r="AY6" s="53"/>
      <c r="AZ6" s="53"/>
      <c r="BA6" s="53"/>
      <c r="BB6" s="53"/>
      <c r="BC6" s="53"/>
      <c r="BD6" s="53"/>
      <c r="BE6" s="53"/>
      <c r="BF6" s="53"/>
      <c r="BG6" s="53"/>
      <c r="BH6" s="53"/>
      <c r="BI6" s="53"/>
      <c r="BJ6" s="53"/>
      <c r="BK6" s="53"/>
      <c r="BL6" s="53"/>
      <c r="BM6" s="53"/>
      <c r="BN6" s="53"/>
      <c r="BO6" s="53"/>
      <c r="BP6" s="53"/>
      <c r="BQ6" s="53"/>
      <c r="BR6" s="53"/>
      <c r="BS6" s="53"/>
      <c r="BT6" s="53"/>
      <c r="BU6" s="53"/>
      <c r="BV6" s="53"/>
      <c r="BW6" s="53"/>
      <c r="BX6" s="53"/>
      <c r="BY6" s="53"/>
      <c r="BZ6" s="53"/>
      <c r="CA6" s="53"/>
      <c r="CB6" s="53"/>
      <c r="CC6" s="53"/>
      <c r="CD6" s="53"/>
      <c r="CE6" s="53"/>
      <c r="CF6" s="53"/>
      <c r="CG6" s="53"/>
      <c r="CH6" s="53"/>
      <c r="CI6" s="53"/>
      <c r="CJ6" s="53"/>
      <c r="CK6" s="53"/>
      <c r="CL6" s="53"/>
      <c r="CM6" s="53"/>
      <c r="CN6" s="53"/>
      <c r="CO6" s="53"/>
      <c r="CP6" s="53"/>
      <c r="CQ6" s="53"/>
      <c r="CR6" s="53"/>
      <c r="CS6" s="53"/>
      <c r="CT6" s="53"/>
      <c r="CU6" s="53"/>
      <c r="CV6" s="53"/>
      <c r="CW6" s="53"/>
      <c r="CX6" s="53"/>
      <c r="CZ6" s="53"/>
      <c r="DA6" s="53"/>
      <c r="DB6" s="53"/>
      <c r="DC6" s="53"/>
      <c r="DD6" s="53"/>
      <c r="DE6" s="53"/>
      <c r="DF6" s="53"/>
      <c r="DG6" s="53"/>
      <c r="DH6" s="53"/>
      <c r="DI6" s="53"/>
      <c r="DJ6" s="53"/>
      <c r="DK6" s="53"/>
      <c r="DL6" s="53"/>
      <c r="DM6" s="53"/>
      <c r="DN6" s="53"/>
      <c r="DO6" s="53"/>
      <c r="DP6" s="53"/>
      <c r="DQ6" s="53"/>
      <c r="DR6" s="53"/>
      <c r="DS6" s="53"/>
      <c r="DT6" s="53"/>
      <c r="DU6" s="53"/>
      <c r="DV6" s="53"/>
      <c r="DW6" s="53"/>
      <c r="DX6" s="53"/>
      <c r="DY6" s="53"/>
      <c r="DZ6" s="53"/>
      <c r="EA6" s="53"/>
      <c r="EB6" s="53"/>
    </row>
    <row r="7" spans="1:135" s="52" customFormat="1" ht="12.75" customHeight="1" x14ac:dyDescent="0.2">
      <c r="A7" s="50"/>
      <c r="B7" s="50"/>
      <c r="C7" s="50"/>
      <c r="D7" s="50"/>
      <c r="E7" s="51"/>
      <c r="F7" s="50"/>
      <c r="G7" s="50"/>
      <c r="H7" s="50"/>
      <c r="N7" s="53"/>
      <c r="O7" s="53"/>
      <c r="P7" s="53"/>
      <c r="Q7" s="53"/>
      <c r="R7" s="53"/>
      <c r="S7" s="53"/>
      <c r="T7" s="53"/>
      <c r="U7" s="53"/>
      <c r="V7" s="53"/>
      <c r="W7" s="53"/>
      <c r="X7" s="53"/>
      <c r="Y7" s="53"/>
      <c r="Z7" s="53"/>
      <c r="AA7" s="53"/>
      <c r="AB7" s="53"/>
      <c r="AC7" s="53"/>
      <c r="AD7" s="53"/>
      <c r="AE7" s="53"/>
      <c r="AF7" s="53"/>
      <c r="AG7" s="53"/>
      <c r="AH7" s="53"/>
      <c r="AJ7" s="53"/>
      <c r="AK7" s="53"/>
      <c r="AM7" s="53"/>
      <c r="AP7" s="53"/>
      <c r="AR7" s="53"/>
      <c r="AS7" s="53"/>
      <c r="AT7" s="53"/>
      <c r="AU7" s="53"/>
      <c r="AV7" s="53"/>
      <c r="AW7" s="53"/>
      <c r="AX7" s="53"/>
      <c r="AY7" s="53"/>
      <c r="AZ7" s="53"/>
      <c r="BA7" s="53"/>
      <c r="BB7" s="53"/>
      <c r="BC7" s="53"/>
      <c r="BD7" s="53"/>
      <c r="BE7" s="53"/>
      <c r="BF7" s="53"/>
      <c r="BG7" s="53"/>
      <c r="BH7" s="53"/>
      <c r="BI7" s="53"/>
      <c r="BJ7" s="53"/>
      <c r="BK7" s="53"/>
      <c r="BL7" s="53"/>
      <c r="BM7" s="53"/>
      <c r="BN7" s="53"/>
      <c r="BO7" s="53"/>
      <c r="BP7" s="53"/>
      <c r="BQ7" s="53"/>
      <c r="BR7" s="53"/>
      <c r="BS7" s="53"/>
      <c r="BT7" s="53"/>
      <c r="BU7" s="53"/>
      <c r="BV7" s="53"/>
      <c r="BW7" s="53"/>
      <c r="BX7" s="53"/>
      <c r="BY7" s="53"/>
      <c r="BZ7" s="53"/>
      <c r="CA7" s="53"/>
      <c r="CB7" s="53"/>
      <c r="CC7" s="53"/>
      <c r="CD7" s="53"/>
      <c r="CE7" s="53"/>
      <c r="CF7" s="53"/>
      <c r="CG7" s="53"/>
      <c r="CH7" s="53"/>
      <c r="CI7" s="53"/>
      <c r="CJ7" s="53"/>
      <c r="CK7" s="53"/>
      <c r="CL7" s="53"/>
      <c r="CM7" s="53"/>
      <c r="CN7" s="53"/>
      <c r="CO7" s="53"/>
      <c r="CP7" s="53"/>
      <c r="CQ7" s="53"/>
      <c r="CR7" s="53"/>
      <c r="CS7" s="53"/>
      <c r="CT7" s="53"/>
      <c r="CU7" s="53"/>
      <c r="CV7" s="53"/>
      <c r="CX7" s="53"/>
      <c r="CZ7" s="53"/>
      <c r="DA7" s="53"/>
      <c r="DB7" s="53"/>
      <c r="DC7" s="53"/>
      <c r="DD7" s="53"/>
      <c r="DE7" s="53"/>
      <c r="DF7" s="53"/>
      <c r="DG7" s="53"/>
      <c r="DH7" s="53"/>
      <c r="DI7" s="53"/>
      <c r="DJ7" s="53"/>
      <c r="DK7" s="53"/>
      <c r="DL7" s="53"/>
      <c r="DM7" s="53"/>
      <c r="DN7" s="53"/>
      <c r="DO7" s="53"/>
      <c r="DP7" s="53"/>
      <c r="DQ7" s="53"/>
      <c r="DR7" s="53"/>
      <c r="DS7" s="53"/>
      <c r="DT7" s="53"/>
      <c r="DU7" s="53"/>
      <c r="DV7" s="53"/>
      <c r="DW7" s="53"/>
      <c r="DY7" s="53"/>
      <c r="DZ7" s="53"/>
      <c r="EB7" s="53"/>
    </row>
    <row r="8" spans="1:135" s="52" customFormat="1" ht="12.75" customHeight="1" x14ac:dyDescent="0.2">
      <c r="A8" s="50"/>
      <c r="B8" s="50"/>
      <c r="C8" s="50"/>
      <c r="D8" s="50"/>
      <c r="E8" s="51"/>
      <c r="F8" s="50"/>
      <c r="G8" s="50"/>
      <c r="H8" s="50"/>
      <c r="N8" s="53"/>
      <c r="O8" s="53"/>
      <c r="P8" s="53"/>
      <c r="Q8" s="53"/>
      <c r="R8" s="53"/>
      <c r="S8" s="53"/>
      <c r="T8" s="53"/>
      <c r="U8" s="53"/>
      <c r="V8" s="53"/>
      <c r="W8" s="53"/>
      <c r="X8" s="53"/>
      <c r="Y8" s="53"/>
      <c r="Z8" s="53"/>
      <c r="AA8" s="53"/>
      <c r="AB8" s="53"/>
      <c r="AC8" s="53"/>
      <c r="AD8" s="53"/>
      <c r="AE8" s="53"/>
      <c r="AF8" s="53"/>
      <c r="AG8" s="53"/>
      <c r="AH8" s="53"/>
      <c r="AI8" s="53"/>
      <c r="AJ8" s="53"/>
      <c r="AK8" s="53"/>
      <c r="AM8" s="53"/>
      <c r="AP8" s="53"/>
      <c r="AR8" s="53"/>
      <c r="AS8" s="53"/>
      <c r="AT8" s="53"/>
      <c r="AU8" s="53"/>
      <c r="AV8" s="53"/>
      <c r="AW8" s="53"/>
      <c r="AX8" s="53"/>
      <c r="AY8" s="53"/>
      <c r="AZ8" s="53"/>
      <c r="BA8" s="53"/>
      <c r="BB8" s="53"/>
      <c r="BC8" s="53"/>
      <c r="BD8" s="53"/>
      <c r="BE8" s="53"/>
      <c r="BF8" s="53"/>
      <c r="BG8" s="53"/>
      <c r="BH8" s="53"/>
      <c r="BI8" s="53"/>
      <c r="BJ8" s="53"/>
      <c r="BK8" s="53"/>
      <c r="BL8" s="53"/>
      <c r="BM8" s="53"/>
      <c r="BN8" s="53"/>
      <c r="BO8" s="53"/>
      <c r="BP8" s="53"/>
      <c r="BQ8" s="53"/>
      <c r="BR8" s="53"/>
      <c r="BS8" s="53"/>
      <c r="BT8" s="53"/>
      <c r="BU8" s="53"/>
      <c r="BV8" s="53"/>
      <c r="BW8" s="53"/>
      <c r="BX8" s="53"/>
      <c r="BY8" s="53"/>
      <c r="BZ8" s="53"/>
      <c r="CA8" s="53"/>
      <c r="CC8" s="53"/>
      <c r="CD8" s="53"/>
      <c r="CE8" s="53"/>
      <c r="CF8" s="53"/>
      <c r="CG8" s="53"/>
      <c r="CH8" s="53"/>
      <c r="CI8" s="53"/>
      <c r="CJ8" s="53"/>
      <c r="CK8" s="53"/>
      <c r="CL8" s="53"/>
      <c r="CM8" s="53"/>
      <c r="CN8" s="53"/>
      <c r="CO8" s="53"/>
      <c r="CP8" s="53"/>
      <c r="CQ8" s="53"/>
      <c r="CR8" s="53"/>
      <c r="CS8" s="53"/>
      <c r="CT8" s="53"/>
      <c r="CU8" s="53"/>
      <c r="CV8" s="53"/>
      <c r="CX8" s="53"/>
      <c r="CZ8" s="53"/>
      <c r="DA8" s="53"/>
      <c r="DB8" s="53"/>
      <c r="DC8" s="53"/>
      <c r="DD8" s="53"/>
      <c r="DE8" s="53"/>
      <c r="DF8" s="53"/>
      <c r="DG8" s="53"/>
      <c r="DH8" s="53"/>
      <c r="DI8" s="53"/>
      <c r="DJ8" s="53"/>
      <c r="DK8" s="53"/>
      <c r="DL8" s="53"/>
      <c r="DM8" s="53"/>
      <c r="DN8" s="53"/>
      <c r="DO8" s="53"/>
      <c r="DP8" s="53"/>
      <c r="DQ8" s="53"/>
      <c r="DR8" s="53"/>
      <c r="DS8" s="53"/>
      <c r="DT8" s="53"/>
      <c r="DU8" s="53"/>
      <c r="DV8" s="53"/>
      <c r="DW8" s="53"/>
      <c r="DX8" s="53"/>
      <c r="DY8" s="53"/>
      <c r="DZ8" s="53"/>
      <c r="EB8" s="53"/>
    </row>
    <row r="9" spans="1:135" s="52" customFormat="1" ht="12.75" customHeight="1" x14ac:dyDescent="0.2">
      <c r="A9" s="50"/>
      <c r="B9" s="50"/>
      <c r="C9" s="50"/>
      <c r="D9" s="50"/>
      <c r="E9" s="51"/>
      <c r="F9" s="50"/>
      <c r="G9" s="50"/>
      <c r="H9" s="50"/>
      <c r="N9" s="53"/>
      <c r="O9" s="53"/>
      <c r="P9" s="53"/>
      <c r="Q9" s="53"/>
      <c r="R9" s="53"/>
      <c r="S9" s="53"/>
      <c r="T9" s="53"/>
      <c r="U9" s="53"/>
      <c r="V9" s="53"/>
      <c r="W9" s="53"/>
      <c r="X9" s="53"/>
      <c r="Y9" s="53"/>
      <c r="Z9" s="53"/>
      <c r="AA9" s="53"/>
      <c r="AB9" s="53"/>
      <c r="AC9" s="53"/>
      <c r="AD9" s="53"/>
      <c r="AE9" s="53"/>
      <c r="AF9" s="53"/>
      <c r="AG9" s="53"/>
      <c r="AH9" s="53"/>
      <c r="AI9" s="53"/>
      <c r="AJ9" s="53"/>
      <c r="AK9" s="53"/>
      <c r="AM9" s="53"/>
      <c r="AP9" s="53"/>
      <c r="AR9" s="53"/>
      <c r="AS9" s="53"/>
      <c r="AT9" s="53"/>
      <c r="AU9" s="53"/>
      <c r="AV9" s="53"/>
      <c r="AW9" s="53"/>
      <c r="AX9" s="53"/>
      <c r="AY9" s="53"/>
      <c r="AZ9" s="53"/>
      <c r="BA9" s="53"/>
      <c r="BB9" s="53"/>
      <c r="BC9" s="53"/>
      <c r="BD9" s="53"/>
      <c r="BE9" s="53"/>
      <c r="BF9" s="53"/>
      <c r="BG9" s="53"/>
      <c r="BH9" s="53"/>
      <c r="BI9" s="53"/>
      <c r="BJ9" s="53"/>
      <c r="BK9" s="53"/>
      <c r="BL9" s="53"/>
      <c r="BM9" s="53"/>
      <c r="BN9" s="53"/>
      <c r="BO9" s="53"/>
      <c r="BP9" s="53"/>
      <c r="BQ9" s="53"/>
      <c r="BR9" s="53"/>
      <c r="BS9" s="53"/>
      <c r="BT9" s="53"/>
      <c r="BU9" s="53"/>
      <c r="BV9" s="53"/>
      <c r="BW9" s="53"/>
      <c r="BX9" s="53"/>
      <c r="BY9" s="53"/>
      <c r="BZ9" s="53"/>
      <c r="CA9" s="53"/>
      <c r="CB9" s="53"/>
      <c r="CC9" s="53"/>
      <c r="CD9" s="53"/>
      <c r="CE9" s="53"/>
      <c r="CF9" s="53"/>
      <c r="CG9" s="53"/>
      <c r="CH9" s="53"/>
      <c r="CI9" s="53"/>
      <c r="CJ9" s="53"/>
      <c r="CK9" s="53"/>
      <c r="CL9" s="53"/>
      <c r="CM9" s="53"/>
      <c r="CN9" s="53"/>
      <c r="CO9" s="53"/>
      <c r="CP9" s="53"/>
      <c r="CQ9" s="53"/>
      <c r="CR9" s="53"/>
      <c r="CS9" s="53"/>
      <c r="CT9" s="53"/>
      <c r="CU9" s="53"/>
      <c r="CV9" s="53"/>
      <c r="CW9" s="53"/>
      <c r="CX9" s="53"/>
      <c r="CY9" s="53"/>
      <c r="CZ9" s="53"/>
      <c r="DA9" s="53"/>
      <c r="DB9" s="53"/>
      <c r="DC9" s="53"/>
      <c r="DD9" s="53"/>
      <c r="DE9" s="53"/>
      <c r="DF9" s="53"/>
      <c r="DG9" s="53"/>
      <c r="DH9" s="53"/>
      <c r="DI9" s="53"/>
      <c r="DJ9" s="53"/>
      <c r="DK9" s="53"/>
      <c r="DL9" s="53"/>
      <c r="DM9" s="53"/>
      <c r="DN9" s="53"/>
      <c r="DO9" s="53"/>
      <c r="DP9" s="53"/>
      <c r="DQ9" s="53"/>
      <c r="DR9" s="53"/>
      <c r="DS9" s="53"/>
      <c r="DT9" s="53"/>
      <c r="DU9" s="53"/>
      <c r="DV9" s="53"/>
      <c r="DW9" s="53"/>
      <c r="DX9" s="53"/>
      <c r="DY9" s="53"/>
      <c r="DZ9" s="53"/>
      <c r="EA9" s="53"/>
      <c r="EB9" s="53"/>
      <c r="EC9" s="53"/>
    </row>
    <row r="10" spans="1:135" s="52" customFormat="1" x14ac:dyDescent="0.2"/>
    <row r="11" spans="1:135" s="52" customFormat="1" x14ac:dyDescent="0.2"/>
    <row r="12" spans="1:135" s="52" customFormat="1" x14ac:dyDescent="0.2"/>
    <row r="13" spans="1:135" s="52" customFormat="1" x14ac:dyDescent="0.2"/>
    <row r="14" spans="1:135" s="52" customFormat="1" x14ac:dyDescent="0.2"/>
    <row r="15" spans="1:135" s="52" customFormat="1" x14ac:dyDescent="0.2"/>
    <row r="16" spans="1:135" s="52" customFormat="1" x14ac:dyDescent="0.2"/>
    <row r="17" s="52" customFormat="1" x14ac:dyDescent="0.2"/>
    <row r="18" s="52" customFormat="1" x14ac:dyDescent="0.2"/>
    <row r="19" s="52" customFormat="1" x14ac:dyDescent="0.2"/>
    <row r="20" s="52" customFormat="1" x14ac:dyDescent="0.2"/>
    <row r="21" s="52" customFormat="1" x14ac:dyDescent="0.2"/>
    <row r="22" s="52" customFormat="1" x14ac:dyDescent="0.2"/>
    <row r="23" s="52" customFormat="1" x14ac:dyDescent="0.2"/>
    <row r="24" s="52" customFormat="1" x14ac:dyDescent="0.2"/>
    <row r="25" s="52" customFormat="1" x14ac:dyDescent="0.2"/>
    <row r="26" s="52" customFormat="1" x14ac:dyDescent="0.2"/>
    <row r="27" s="52" customFormat="1" x14ac:dyDescent="0.2"/>
    <row r="28" s="52" customFormat="1" x14ac:dyDescent="0.2"/>
    <row r="29" s="52" customFormat="1" x14ac:dyDescent="0.2"/>
    <row r="30" s="52" customFormat="1" x14ac:dyDescent="0.2"/>
    <row r="31" s="52" customFormat="1" x14ac:dyDescent="0.2"/>
    <row r="32" s="52" customFormat="1" x14ac:dyDescent="0.2"/>
    <row r="33" s="52" customFormat="1" x14ac:dyDescent="0.2"/>
    <row r="34" s="52" customFormat="1" x14ac:dyDescent="0.2"/>
    <row r="35" s="52" customFormat="1" x14ac:dyDescent="0.2"/>
    <row r="36" s="52" customFormat="1" x14ac:dyDescent="0.2"/>
    <row r="37" s="52" customFormat="1" x14ac:dyDescent="0.2"/>
    <row r="38" s="52" customFormat="1" x14ac:dyDescent="0.2"/>
    <row r="39" s="52" customFormat="1" x14ac:dyDescent="0.2"/>
    <row r="40" s="52" customFormat="1" x14ac:dyDescent="0.2"/>
    <row r="41" s="52" customFormat="1" x14ac:dyDescent="0.2"/>
    <row r="42" s="52" customFormat="1" x14ac:dyDescent="0.2"/>
    <row r="43" s="52" customFormat="1" x14ac:dyDescent="0.2"/>
    <row r="44" s="52" customFormat="1" x14ac:dyDescent="0.2"/>
    <row r="45" s="52" customFormat="1" x14ac:dyDescent="0.2"/>
    <row r="46" s="52" customFormat="1" x14ac:dyDescent="0.2"/>
    <row r="47" s="52" customFormat="1" x14ac:dyDescent="0.2"/>
    <row r="48" s="52" customFormat="1" x14ac:dyDescent="0.2"/>
    <row r="49" s="52" customFormat="1" x14ac:dyDescent="0.2"/>
    <row r="50" s="52" customFormat="1" x14ac:dyDescent="0.2"/>
    <row r="51" s="52" customFormat="1" x14ac:dyDescent="0.2"/>
    <row r="52" s="52" customFormat="1" x14ac:dyDescent="0.2"/>
    <row r="53" s="52" customFormat="1" x14ac:dyDescent="0.2"/>
    <row r="54" s="52" customFormat="1" x14ac:dyDescent="0.2"/>
    <row r="55" s="52" customFormat="1" x14ac:dyDescent="0.2"/>
    <row r="56" s="52" customFormat="1" x14ac:dyDescent="0.2"/>
    <row r="57" s="52" customFormat="1" x14ac:dyDescent="0.2"/>
    <row r="58" s="52" customFormat="1" x14ac:dyDescent="0.2"/>
    <row r="59" s="52" customFormat="1" x14ac:dyDescent="0.2"/>
    <row r="60" s="52" customFormat="1" x14ac:dyDescent="0.2"/>
    <row r="61" s="52" customFormat="1" x14ac:dyDescent="0.2"/>
    <row r="62" s="52" customFormat="1" x14ac:dyDescent="0.2"/>
    <row r="63" s="52" customFormat="1" x14ac:dyDescent="0.2"/>
    <row r="64" s="52" customFormat="1" x14ac:dyDescent="0.2"/>
    <row r="65" s="52" customFormat="1" x14ac:dyDescent="0.2"/>
    <row r="66" s="52" customFormat="1" x14ac:dyDescent="0.2"/>
    <row r="67" s="52" customFormat="1" x14ac:dyDescent="0.2"/>
    <row r="68" s="52" customFormat="1" x14ac:dyDescent="0.2"/>
    <row r="69" s="52" customFormat="1" x14ac:dyDescent="0.2"/>
    <row r="70" s="52" customFormat="1" x14ac:dyDescent="0.2"/>
    <row r="71" s="52" customFormat="1" x14ac:dyDescent="0.2"/>
    <row r="72" s="52" customFormat="1" x14ac:dyDescent="0.2"/>
    <row r="73" s="52" customFormat="1" x14ac:dyDescent="0.2"/>
    <row r="74" s="52" customFormat="1" x14ac:dyDescent="0.2"/>
    <row r="75" s="52" customFormat="1" x14ac:dyDescent="0.2"/>
    <row r="76" s="52" customFormat="1" x14ac:dyDescent="0.2"/>
    <row r="77" s="52" customFormat="1" x14ac:dyDescent="0.2"/>
    <row r="78" s="52" customFormat="1" x14ac:dyDescent="0.2"/>
    <row r="79" s="52" customFormat="1" x14ac:dyDescent="0.2"/>
    <row r="80" s="52" customFormat="1" x14ac:dyDescent="0.2"/>
    <row r="81" s="52" customFormat="1" x14ac:dyDescent="0.2"/>
    <row r="82" s="52" customFormat="1" x14ac:dyDescent="0.2"/>
    <row r="83" s="52" customFormat="1" x14ac:dyDescent="0.2"/>
    <row r="84" s="52" customFormat="1" x14ac:dyDescent="0.2"/>
    <row r="85" s="52" customFormat="1" x14ac:dyDescent="0.2"/>
    <row r="86" s="52" customFormat="1" x14ac:dyDescent="0.2"/>
    <row r="87" s="52" customFormat="1" x14ac:dyDescent="0.2"/>
    <row r="88" s="52" customFormat="1" x14ac:dyDescent="0.2"/>
    <row r="89" s="52" customFormat="1" x14ac:dyDescent="0.2"/>
    <row r="90" s="52" customFormat="1" x14ac:dyDescent="0.2"/>
    <row r="91" s="52" customFormat="1" x14ac:dyDescent="0.2"/>
    <row r="92" s="52" customFormat="1" x14ac:dyDescent="0.2"/>
    <row r="93" s="52" customFormat="1" x14ac:dyDescent="0.2"/>
    <row r="94" s="52" customFormat="1" x14ac:dyDescent="0.2"/>
    <row r="95" s="52" customFormat="1" x14ac:dyDescent="0.2"/>
    <row r="96" s="52" customFormat="1" x14ac:dyDescent="0.2"/>
    <row r="97" s="52" customFormat="1" x14ac:dyDescent="0.2"/>
    <row r="98" s="52" customFormat="1" x14ac:dyDescent="0.2"/>
    <row r="99" s="52" customFormat="1" x14ac:dyDescent="0.2"/>
    <row r="100" s="52" customFormat="1" x14ac:dyDescent="0.2"/>
    <row r="101" s="52" customFormat="1" x14ac:dyDescent="0.2"/>
    <row r="102" s="52" customFormat="1" x14ac:dyDescent="0.2"/>
    <row r="103" s="52" customFormat="1" x14ac:dyDescent="0.2"/>
    <row r="104" s="52" customFormat="1" x14ac:dyDescent="0.2"/>
    <row r="105" s="52" customFormat="1" x14ac:dyDescent="0.2"/>
    <row r="106" s="52" customFormat="1" x14ac:dyDescent="0.2"/>
    <row r="107" s="52" customFormat="1" x14ac:dyDescent="0.2"/>
    <row r="108" s="52" customFormat="1" x14ac:dyDescent="0.2"/>
    <row r="109" s="52" customFormat="1" x14ac:dyDescent="0.2"/>
    <row r="110" s="52" customFormat="1" x14ac:dyDescent="0.2"/>
    <row r="111" s="52" customFormat="1" x14ac:dyDescent="0.2"/>
    <row r="112" s="52" customFormat="1" x14ac:dyDescent="0.2"/>
    <row r="113" s="52" customFormat="1" x14ac:dyDescent="0.2"/>
    <row r="114" s="52" customFormat="1" x14ac:dyDescent="0.2"/>
    <row r="115" s="52" customFormat="1" x14ac:dyDescent="0.2"/>
    <row r="116" s="52" customFormat="1" x14ac:dyDescent="0.2"/>
    <row r="117" s="52" customFormat="1" x14ac:dyDescent="0.2"/>
    <row r="118" s="52" customFormat="1" x14ac:dyDescent="0.2"/>
    <row r="119" s="52" customFormat="1" x14ac:dyDescent="0.2"/>
    <row r="120" s="52" customFormat="1" x14ac:dyDescent="0.2"/>
    <row r="121" s="52" customFormat="1" x14ac:dyDescent="0.2"/>
    <row r="122" s="52" customFormat="1" x14ac:dyDescent="0.2"/>
    <row r="123" s="52" customFormat="1" x14ac:dyDescent="0.2"/>
    <row r="124" s="52" customFormat="1" x14ac:dyDescent="0.2"/>
    <row r="125" s="52" customFormat="1" x14ac:dyDescent="0.2"/>
    <row r="126" s="52" customFormat="1" x14ac:dyDescent="0.2"/>
    <row r="127" s="52" customFormat="1" x14ac:dyDescent="0.2"/>
    <row r="128" s="52" customFormat="1" x14ac:dyDescent="0.2"/>
    <row r="129" s="52" customFormat="1" x14ac:dyDescent="0.2"/>
    <row r="130" s="52" customFormat="1" x14ac:dyDescent="0.2"/>
    <row r="131" s="52" customFormat="1" x14ac:dyDescent="0.2"/>
    <row r="132" s="52" customFormat="1" x14ac:dyDescent="0.2"/>
    <row r="133" s="52" customFormat="1" x14ac:dyDescent="0.2"/>
    <row r="134" s="52" customFormat="1" x14ac:dyDescent="0.2"/>
    <row r="135" s="52" customFormat="1" x14ac:dyDescent="0.2"/>
    <row r="136" s="52" customFormat="1" x14ac:dyDescent="0.2"/>
    <row r="137" s="52" customFormat="1" x14ac:dyDescent="0.2"/>
    <row r="138" s="52" customFormat="1" x14ac:dyDescent="0.2"/>
    <row r="139" s="52" customFormat="1" x14ac:dyDescent="0.2"/>
    <row r="140" s="52" customFormat="1" x14ac:dyDescent="0.2"/>
    <row r="141" s="52" customFormat="1" x14ac:dyDescent="0.2"/>
    <row r="142" s="52" customFormat="1" x14ac:dyDescent="0.2"/>
    <row r="143" s="52" customFormat="1" x14ac:dyDescent="0.2"/>
    <row r="144" s="52" customFormat="1" x14ac:dyDescent="0.2"/>
    <row r="145" s="52" customFormat="1" x14ac:dyDescent="0.2"/>
    <row r="146" s="52" customFormat="1" x14ac:dyDescent="0.2"/>
    <row r="147" s="52" customFormat="1" x14ac:dyDescent="0.2"/>
    <row r="148" s="52" customFormat="1" x14ac:dyDescent="0.2"/>
    <row r="149" s="52" customFormat="1" x14ac:dyDescent="0.2"/>
    <row r="150" s="52" customFormat="1" x14ac:dyDescent="0.2"/>
    <row r="151" s="52" customFormat="1" x14ac:dyDescent="0.2"/>
    <row r="152" s="52" customFormat="1" x14ac:dyDescent="0.2"/>
    <row r="153" s="52" customFormat="1" x14ac:dyDescent="0.2"/>
    <row r="154" s="52" customFormat="1" x14ac:dyDescent="0.2"/>
    <row r="155" s="52" customFormat="1" x14ac:dyDescent="0.2"/>
    <row r="156" s="52" customFormat="1" x14ac:dyDescent="0.2"/>
    <row r="157" s="52" customFormat="1" x14ac:dyDescent="0.2"/>
    <row r="158" s="52" customFormat="1" x14ac:dyDescent="0.2"/>
    <row r="159" s="52" customFormat="1" x14ac:dyDescent="0.2"/>
    <row r="160" s="52" customFormat="1" x14ac:dyDescent="0.2"/>
    <row r="161" s="52" customFormat="1" x14ac:dyDescent="0.2"/>
    <row r="162" s="52" customFormat="1" x14ac:dyDescent="0.2"/>
    <row r="163" s="52" customFormat="1" x14ac:dyDescent="0.2"/>
    <row r="164" s="52" customFormat="1" x14ac:dyDescent="0.2"/>
    <row r="165" s="52" customFormat="1" x14ac:dyDescent="0.2"/>
    <row r="166" s="52" customFormat="1" x14ac:dyDescent="0.2"/>
    <row r="167" s="52" customFormat="1" x14ac:dyDescent="0.2"/>
    <row r="168" s="52" customFormat="1" x14ac:dyDescent="0.2"/>
    <row r="169" s="52" customFormat="1" x14ac:dyDescent="0.2"/>
    <row r="170" s="52" customFormat="1" x14ac:dyDescent="0.2"/>
    <row r="171" s="52" customFormat="1" x14ac:dyDescent="0.2"/>
    <row r="172" s="52" customFormat="1" x14ac:dyDescent="0.2"/>
    <row r="173" s="52" customFormat="1" x14ac:dyDescent="0.2"/>
    <row r="174" s="52" customFormat="1" x14ac:dyDescent="0.2"/>
    <row r="175" s="52" customFormat="1" x14ac:dyDescent="0.2"/>
    <row r="176" s="52" customFormat="1" x14ac:dyDescent="0.2"/>
    <row r="177" s="52" customFormat="1" x14ac:dyDescent="0.2"/>
    <row r="178" s="52" customFormat="1" x14ac:dyDescent="0.2"/>
    <row r="179" s="52" customFormat="1" x14ac:dyDescent="0.2"/>
    <row r="180" s="52" customFormat="1" x14ac:dyDescent="0.2"/>
    <row r="181" s="52" customFormat="1" x14ac:dyDescent="0.2"/>
    <row r="182" s="52" customFormat="1" x14ac:dyDescent="0.2"/>
    <row r="183" s="52" customFormat="1" x14ac:dyDescent="0.2"/>
    <row r="184" s="52" customFormat="1" x14ac:dyDescent="0.2"/>
    <row r="185" s="52" customFormat="1" x14ac:dyDescent="0.2"/>
    <row r="186" s="52" customFormat="1" x14ac:dyDescent="0.2"/>
    <row r="187" s="52" customFormat="1" x14ac:dyDescent="0.2"/>
    <row r="188" s="52" customFormat="1" x14ac:dyDescent="0.2"/>
    <row r="189" s="52" customFormat="1" x14ac:dyDescent="0.2"/>
    <row r="190" s="52" customFormat="1" x14ac:dyDescent="0.2"/>
    <row r="191" s="52" customFormat="1" x14ac:dyDescent="0.2"/>
    <row r="192" s="52" customFormat="1" x14ac:dyDescent="0.2"/>
    <row r="193" s="52" customFormat="1" x14ac:dyDescent="0.2"/>
    <row r="194" s="52" customFormat="1" x14ac:dyDescent="0.2"/>
    <row r="195" s="52" customFormat="1" x14ac:dyDescent="0.2"/>
    <row r="196" s="52" customFormat="1" x14ac:dyDescent="0.2"/>
    <row r="197" s="52" customFormat="1" x14ac:dyDescent="0.2"/>
    <row r="198" s="52" customFormat="1" x14ac:dyDescent="0.2"/>
    <row r="199" s="52" customFormat="1" x14ac:dyDescent="0.2"/>
    <row r="200" s="52" customFormat="1" x14ac:dyDescent="0.2"/>
    <row r="201" s="52" customFormat="1" x14ac:dyDescent="0.2"/>
    <row r="202" s="52" customFormat="1" x14ac:dyDescent="0.2"/>
    <row r="203" s="52" customFormat="1" x14ac:dyDescent="0.2"/>
    <row r="204" s="52" customFormat="1" x14ac:dyDescent="0.2"/>
    <row r="205" s="52" customFormat="1" x14ac:dyDescent="0.2"/>
    <row r="206" s="52" customFormat="1" x14ac:dyDescent="0.2"/>
    <row r="207" s="52" customFormat="1" x14ac:dyDescent="0.2"/>
    <row r="208" s="52" customFormat="1" x14ac:dyDescent="0.2"/>
    <row r="209" s="52" customFormat="1" x14ac:dyDescent="0.2"/>
    <row r="210" s="52" customFormat="1" x14ac:dyDescent="0.2"/>
    <row r="211" s="52" customFormat="1" x14ac:dyDescent="0.2"/>
    <row r="212" s="52" customFormat="1" x14ac:dyDescent="0.2"/>
    <row r="213" s="52" customFormat="1" x14ac:dyDescent="0.2"/>
    <row r="214" s="52" customFormat="1" x14ac:dyDescent="0.2"/>
    <row r="215" s="52" customFormat="1" x14ac:dyDescent="0.2"/>
    <row r="216" s="52" customFormat="1" x14ac:dyDescent="0.2"/>
    <row r="217" s="52" customFormat="1" x14ac:dyDescent="0.2"/>
    <row r="218" s="52" customFormat="1" x14ac:dyDescent="0.2"/>
    <row r="219" s="52" customFormat="1" x14ac:dyDescent="0.2"/>
    <row r="220" s="52" customFormat="1" x14ac:dyDescent="0.2"/>
    <row r="221" s="52" customFormat="1" x14ac:dyDescent="0.2"/>
    <row r="222" s="52" customFormat="1" x14ac:dyDescent="0.2"/>
    <row r="223" s="52" customFormat="1" x14ac:dyDescent="0.2"/>
    <row r="224" s="52" customFormat="1" x14ac:dyDescent="0.2"/>
    <row r="225" s="52" customFormat="1" x14ac:dyDescent="0.2"/>
    <row r="226" s="52" customFormat="1" x14ac:dyDescent="0.2"/>
    <row r="227" s="52" customFormat="1" x14ac:dyDescent="0.2"/>
    <row r="228" s="52" customFormat="1" x14ac:dyDescent="0.2"/>
    <row r="229" s="52" customFormat="1" x14ac:dyDescent="0.2"/>
    <row r="230" s="52" customFormat="1" x14ac:dyDescent="0.2"/>
    <row r="231" s="52" customFormat="1" x14ac:dyDescent="0.2"/>
    <row r="232" s="52" customFormat="1" x14ac:dyDescent="0.2"/>
    <row r="233" s="52" customFormat="1" x14ac:dyDescent="0.2"/>
    <row r="234" s="52" customFormat="1" x14ac:dyDescent="0.2"/>
    <row r="235" s="52" customFormat="1" x14ac:dyDescent="0.2"/>
    <row r="236" s="52" customFormat="1" x14ac:dyDescent="0.2"/>
    <row r="237" s="52" customFormat="1" x14ac:dyDescent="0.2"/>
    <row r="238" s="52" customFormat="1" x14ac:dyDescent="0.2"/>
    <row r="239" s="52" customFormat="1" x14ac:dyDescent="0.2"/>
    <row r="240" s="52" customFormat="1" x14ac:dyDescent="0.2"/>
    <row r="241" s="52" customFormat="1" x14ac:dyDescent="0.2"/>
    <row r="242" s="52" customFormat="1" x14ac:dyDescent="0.2"/>
    <row r="243" s="52" customFormat="1" x14ac:dyDescent="0.2"/>
    <row r="244" s="52" customFormat="1" x14ac:dyDescent="0.2"/>
    <row r="245" s="52" customFormat="1" x14ac:dyDescent="0.2"/>
    <row r="246" s="52" customFormat="1" x14ac:dyDescent="0.2"/>
    <row r="247" s="52" customFormat="1" x14ac:dyDescent="0.2"/>
    <row r="248" s="52" customFormat="1" x14ac:dyDescent="0.2"/>
    <row r="249" s="52" customFormat="1" x14ac:dyDescent="0.2"/>
    <row r="250" s="52" customFormat="1" x14ac:dyDescent="0.2"/>
    <row r="251" s="52" customFormat="1" x14ac:dyDescent="0.2"/>
    <row r="252" s="52" customFormat="1" x14ac:dyDescent="0.2"/>
    <row r="253" s="52" customFormat="1" x14ac:dyDescent="0.2"/>
    <row r="254" s="52" customFormat="1" x14ac:dyDescent="0.2"/>
    <row r="255" s="52" customFormat="1" x14ac:dyDescent="0.2"/>
    <row r="256" s="52" customFormat="1" x14ac:dyDescent="0.2"/>
    <row r="257" s="52" customFormat="1" x14ac:dyDescent="0.2"/>
    <row r="258" s="52" customFormat="1" x14ac:dyDescent="0.2"/>
    <row r="259" s="52" customFormat="1" x14ac:dyDescent="0.2"/>
    <row r="260" s="52" customFormat="1" x14ac:dyDescent="0.2"/>
    <row r="261" s="52" customFormat="1" x14ac:dyDescent="0.2"/>
    <row r="262" s="52" customFormat="1" x14ac:dyDescent="0.2"/>
    <row r="263" s="52" customFormat="1" x14ac:dyDescent="0.2"/>
    <row r="264" s="52" customFormat="1" x14ac:dyDescent="0.2"/>
    <row r="265" s="52" customFormat="1" x14ac:dyDescent="0.2"/>
    <row r="266" s="52" customFormat="1" x14ac:dyDescent="0.2"/>
    <row r="267" s="52" customFormat="1" x14ac:dyDescent="0.2"/>
    <row r="268" s="52" customFormat="1" x14ac:dyDescent="0.2"/>
    <row r="269" s="52" customFormat="1" x14ac:dyDescent="0.2"/>
    <row r="270" s="52" customFormat="1" x14ac:dyDescent="0.2"/>
    <row r="271" s="52" customFormat="1" x14ac:dyDescent="0.2"/>
    <row r="272" s="52" customFormat="1" x14ac:dyDescent="0.2"/>
    <row r="273" s="52" customFormat="1" x14ac:dyDescent="0.2"/>
    <row r="274" s="52" customFormat="1" x14ac:dyDescent="0.2"/>
    <row r="275" s="52" customFormat="1" x14ac:dyDescent="0.2"/>
    <row r="276" s="52" customFormat="1" x14ac:dyDescent="0.2"/>
    <row r="277" s="52" customFormat="1" x14ac:dyDescent="0.2"/>
    <row r="278" s="52" customFormat="1" x14ac:dyDescent="0.2"/>
    <row r="279" s="52" customFormat="1" x14ac:dyDescent="0.2"/>
    <row r="280" s="52" customFormat="1" x14ac:dyDescent="0.2"/>
    <row r="281" s="52" customFormat="1" x14ac:dyDescent="0.2"/>
    <row r="282" s="52" customFormat="1" x14ac:dyDescent="0.2"/>
    <row r="283" s="52" customFormat="1" x14ac:dyDescent="0.2"/>
    <row r="284" s="52" customFormat="1" x14ac:dyDescent="0.2"/>
    <row r="285" s="52" customFormat="1" x14ac:dyDescent="0.2"/>
    <row r="286" s="52" customFormat="1" x14ac:dyDescent="0.2"/>
    <row r="287" s="52" customFormat="1" x14ac:dyDescent="0.2"/>
    <row r="288" s="52" customFormat="1" x14ac:dyDescent="0.2"/>
    <row r="289" s="52" customFormat="1" x14ac:dyDescent="0.2"/>
    <row r="290" s="52" customFormat="1" x14ac:dyDescent="0.2"/>
    <row r="291" s="52" customFormat="1" x14ac:dyDescent="0.2"/>
    <row r="292" s="52" customFormat="1" x14ac:dyDescent="0.2"/>
    <row r="293" s="52" customFormat="1" x14ac:dyDescent="0.2"/>
    <row r="294" s="52" customFormat="1" x14ac:dyDescent="0.2"/>
    <row r="295" s="52" customFormat="1" x14ac:dyDescent="0.2"/>
    <row r="296" s="52" customFormat="1" x14ac:dyDescent="0.2"/>
    <row r="297" s="52" customFormat="1" x14ac:dyDescent="0.2"/>
    <row r="298" s="52" customFormat="1" x14ac:dyDescent="0.2"/>
    <row r="299" s="52" customFormat="1" x14ac:dyDescent="0.2"/>
    <row r="300" s="52" customFormat="1" x14ac:dyDescent="0.2"/>
    <row r="301" s="52" customFormat="1" x14ac:dyDescent="0.2"/>
    <row r="302" s="52" customFormat="1" x14ac:dyDescent="0.2"/>
    <row r="303" s="52" customFormat="1" x14ac:dyDescent="0.2"/>
    <row r="304" s="52" customFormat="1" x14ac:dyDescent="0.2"/>
    <row r="305" s="52" customFormat="1" x14ac:dyDescent="0.2"/>
    <row r="306" s="52" customFormat="1" x14ac:dyDescent="0.2"/>
    <row r="307" s="52" customFormat="1" x14ac:dyDescent="0.2"/>
    <row r="308" s="52" customFormat="1" x14ac:dyDescent="0.2"/>
    <row r="309" s="52" customFormat="1" x14ac:dyDescent="0.2"/>
    <row r="310" s="52" customFormat="1" x14ac:dyDescent="0.2"/>
    <row r="311" s="52" customFormat="1" x14ac:dyDescent="0.2"/>
    <row r="312" s="52" customFormat="1" x14ac:dyDescent="0.2"/>
    <row r="313" s="52" customFormat="1" x14ac:dyDescent="0.2"/>
    <row r="314" s="52" customFormat="1" x14ac:dyDescent="0.2"/>
    <row r="315" s="52" customFormat="1" x14ac:dyDescent="0.2"/>
    <row r="316" s="52" customFormat="1" x14ac:dyDescent="0.2"/>
    <row r="317" s="52" customFormat="1" x14ac:dyDescent="0.2"/>
    <row r="318" s="52" customFormat="1" x14ac:dyDescent="0.2"/>
    <row r="319" s="52" customFormat="1" x14ac:dyDescent="0.2"/>
    <row r="320" s="52" customFormat="1" x14ac:dyDescent="0.2"/>
    <row r="321" s="52" customFormat="1" x14ac:dyDescent="0.2"/>
    <row r="322" s="52" customFormat="1" x14ac:dyDescent="0.2"/>
    <row r="323" s="52" customFormat="1" x14ac:dyDescent="0.2"/>
    <row r="324" s="52" customFormat="1" x14ac:dyDescent="0.2"/>
    <row r="325" s="52" customFormat="1" x14ac:dyDescent="0.2"/>
    <row r="326" s="52" customFormat="1" x14ac:dyDescent="0.2"/>
    <row r="327" s="52" customFormat="1" x14ac:dyDescent="0.2"/>
    <row r="328" s="52" customFormat="1" x14ac:dyDescent="0.2"/>
    <row r="329" s="52" customFormat="1" x14ac:dyDescent="0.2"/>
    <row r="330" s="52" customFormat="1" x14ac:dyDescent="0.2"/>
    <row r="331" s="52" customFormat="1" x14ac:dyDescent="0.2"/>
    <row r="332" s="52" customFormat="1" x14ac:dyDescent="0.2"/>
    <row r="333" s="52" customFormat="1" x14ac:dyDescent="0.2"/>
    <row r="334" s="52" customFormat="1" x14ac:dyDescent="0.2"/>
    <row r="335" s="52" customFormat="1" x14ac:dyDescent="0.2"/>
    <row r="336" s="52" customFormat="1" x14ac:dyDescent="0.2"/>
    <row r="337" s="52" customFormat="1" x14ac:dyDescent="0.2"/>
    <row r="338" s="52" customFormat="1" x14ac:dyDescent="0.2"/>
    <row r="339" s="52" customFormat="1" x14ac:dyDescent="0.2"/>
    <row r="340" s="52" customFormat="1" x14ac:dyDescent="0.2"/>
    <row r="341" s="52" customFormat="1" x14ac:dyDescent="0.2"/>
    <row r="342" s="52" customFormat="1" x14ac:dyDescent="0.2"/>
    <row r="343" s="52" customFormat="1" x14ac:dyDescent="0.2"/>
    <row r="344" s="52" customFormat="1" x14ac:dyDescent="0.2"/>
    <row r="345" s="52" customFormat="1" x14ac:dyDescent="0.2"/>
    <row r="346" s="52" customFormat="1" x14ac:dyDescent="0.2"/>
    <row r="347" s="52" customFormat="1" x14ac:dyDescent="0.2"/>
    <row r="348" s="52" customFormat="1" x14ac:dyDescent="0.2"/>
    <row r="349" s="52" customFormat="1" x14ac:dyDescent="0.2"/>
    <row r="350" s="52" customFormat="1" x14ac:dyDescent="0.2"/>
    <row r="351" s="52" customFormat="1" x14ac:dyDescent="0.2"/>
    <row r="352" s="52" customFormat="1" x14ac:dyDescent="0.2"/>
    <row r="353" s="52" customFormat="1" x14ac:dyDescent="0.2"/>
    <row r="354" s="52" customFormat="1" x14ac:dyDescent="0.2"/>
    <row r="355" s="52" customFormat="1" x14ac:dyDescent="0.2"/>
    <row r="356" s="52" customFormat="1" x14ac:dyDescent="0.2"/>
    <row r="357" s="52" customFormat="1" x14ac:dyDescent="0.2"/>
    <row r="358" s="52" customFormat="1" x14ac:dyDescent="0.2"/>
    <row r="359" s="52" customFormat="1" x14ac:dyDescent="0.2"/>
    <row r="360" s="52" customFormat="1" x14ac:dyDescent="0.2"/>
    <row r="361" s="52" customFormat="1" x14ac:dyDescent="0.2"/>
    <row r="362" s="52" customFormat="1" x14ac:dyDescent="0.2"/>
    <row r="363" s="52" customFormat="1" x14ac:dyDescent="0.2"/>
    <row r="364" s="52" customFormat="1" x14ac:dyDescent="0.2"/>
    <row r="365" s="52" customFormat="1" x14ac:dyDescent="0.2"/>
    <row r="366" s="52" customFormat="1" x14ac:dyDescent="0.2"/>
    <row r="367" s="52" customFormat="1" x14ac:dyDescent="0.2"/>
    <row r="368" s="52" customFormat="1" x14ac:dyDescent="0.2"/>
    <row r="369" s="52" customFormat="1" x14ac:dyDescent="0.2"/>
    <row r="370" s="52" customFormat="1" x14ac:dyDescent="0.2"/>
    <row r="371" s="52" customFormat="1" x14ac:dyDescent="0.2"/>
    <row r="372" s="52" customFormat="1" x14ac:dyDescent="0.2"/>
    <row r="373" s="52" customFormat="1" x14ac:dyDescent="0.2"/>
    <row r="374" s="52" customFormat="1" x14ac:dyDescent="0.2"/>
    <row r="375" s="52" customFormat="1" x14ac:dyDescent="0.2"/>
    <row r="376" s="52" customFormat="1" x14ac:dyDescent="0.2"/>
    <row r="377" s="52" customFormat="1" x14ac:dyDescent="0.2"/>
    <row r="378" s="52" customFormat="1" x14ac:dyDescent="0.2"/>
    <row r="379" s="52" customFormat="1" x14ac:dyDescent="0.2"/>
    <row r="380" s="52" customFormat="1" x14ac:dyDescent="0.2"/>
    <row r="381" s="52" customFormat="1" x14ac:dyDescent="0.2"/>
    <row r="382" s="52" customFormat="1" x14ac:dyDescent="0.2"/>
    <row r="383" s="52" customFormat="1" x14ac:dyDescent="0.2"/>
    <row r="384" s="52" customFormat="1" x14ac:dyDescent="0.2"/>
    <row r="385" s="52" customFormat="1" x14ac:dyDescent="0.2"/>
    <row r="386" s="52" customFormat="1" x14ac:dyDescent="0.2"/>
    <row r="387" s="52" customFormat="1" x14ac:dyDescent="0.2"/>
    <row r="388" s="52" customFormat="1" x14ac:dyDescent="0.2"/>
    <row r="389" s="52" customFormat="1" x14ac:dyDescent="0.2"/>
    <row r="390" s="52" customFormat="1" x14ac:dyDescent="0.2"/>
    <row r="391" s="52" customFormat="1" x14ac:dyDescent="0.2"/>
    <row r="392" s="52" customFormat="1" x14ac:dyDescent="0.2"/>
    <row r="393" s="52" customFormat="1" x14ac:dyDescent="0.2"/>
    <row r="394" s="52" customFormat="1" x14ac:dyDescent="0.2"/>
    <row r="395" s="52" customFormat="1" x14ac:dyDescent="0.2"/>
    <row r="396" s="52" customFormat="1" x14ac:dyDescent="0.2"/>
    <row r="397" s="52" customFormat="1" x14ac:dyDescent="0.2"/>
    <row r="398" s="52" customFormat="1" x14ac:dyDescent="0.2"/>
    <row r="399" s="52" customFormat="1" x14ac:dyDescent="0.2"/>
    <row r="400" s="52" customFormat="1" x14ac:dyDescent="0.2"/>
    <row r="401" s="52" customFormat="1" x14ac:dyDescent="0.2"/>
    <row r="402" s="52" customFormat="1" x14ac:dyDescent="0.2"/>
    <row r="403" s="52" customFormat="1" x14ac:dyDescent="0.2"/>
    <row r="404" s="52" customFormat="1" x14ac:dyDescent="0.2"/>
    <row r="405" s="52" customFormat="1" x14ac:dyDescent="0.2"/>
    <row r="406" s="52" customFormat="1" x14ac:dyDescent="0.2"/>
    <row r="407" s="52" customFormat="1" x14ac:dyDescent="0.2"/>
    <row r="408" s="52" customFormat="1" x14ac:dyDescent="0.2"/>
    <row r="409" s="52" customFormat="1" x14ac:dyDescent="0.2"/>
    <row r="410" s="52" customFormat="1" x14ac:dyDescent="0.2"/>
    <row r="411" s="52" customFormat="1" x14ac:dyDescent="0.2"/>
    <row r="412" s="52" customFormat="1" x14ac:dyDescent="0.2"/>
    <row r="413" s="52" customFormat="1" x14ac:dyDescent="0.2"/>
    <row r="414" s="52" customFormat="1" x14ac:dyDescent="0.2"/>
    <row r="415" s="52" customFormat="1" x14ac:dyDescent="0.2"/>
    <row r="416" s="52" customFormat="1" x14ac:dyDescent="0.2"/>
    <row r="417" s="52" customFormat="1" x14ac:dyDescent="0.2"/>
    <row r="418" s="52" customFormat="1" x14ac:dyDescent="0.2"/>
    <row r="419" s="52" customFormat="1" x14ac:dyDescent="0.2"/>
    <row r="420" s="52" customFormat="1" x14ac:dyDescent="0.2"/>
    <row r="421" s="52" customFormat="1" x14ac:dyDescent="0.2"/>
    <row r="422" s="52" customFormat="1" x14ac:dyDescent="0.2"/>
    <row r="423" s="52" customFormat="1" x14ac:dyDescent="0.2"/>
    <row r="424" s="52" customFormat="1" x14ac:dyDescent="0.2"/>
    <row r="425" s="52" customFormat="1" x14ac:dyDescent="0.2"/>
    <row r="426" s="52" customFormat="1" x14ac:dyDescent="0.2"/>
    <row r="427" s="52" customFormat="1" x14ac:dyDescent="0.2"/>
    <row r="428" s="52" customFormat="1" x14ac:dyDescent="0.2"/>
    <row r="429" s="52" customFormat="1" x14ac:dyDescent="0.2"/>
    <row r="430" s="52" customFormat="1" x14ac:dyDescent="0.2"/>
    <row r="431" s="52" customFormat="1" x14ac:dyDescent="0.2"/>
    <row r="432" s="52" customFormat="1" x14ac:dyDescent="0.2"/>
    <row r="433" s="52" customFormat="1" x14ac:dyDescent="0.2"/>
    <row r="434" s="52" customFormat="1" x14ac:dyDescent="0.2"/>
    <row r="435" s="52" customFormat="1" x14ac:dyDescent="0.2"/>
    <row r="436" s="52" customFormat="1" x14ac:dyDescent="0.2"/>
    <row r="437" s="52" customFormat="1" x14ac:dyDescent="0.2"/>
    <row r="438" s="52" customFormat="1" x14ac:dyDescent="0.2"/>
    <row r="439" s="52" customFormat="1" x14ac:dyDescent="0.2"/>
    <row r="440" s="52" customFormat="1" x14ac:dyDescent="0.2"/>
    <row r="441" s="52" customFormat="1" x14ac:dyDescent="0.2"/>
    <row r="442" s="52" customFormat="1" x14ac:dyDescent="0.2"/>
    <row r="443" s="52" customFormat="1" x14ac:dyDescent="0.2"/>
    <row r="444" s="52" customFormat="1" x14ac:dyDescent="0.2"/>
    <row r="445" s="52" customFormat="1" x14ac:dyDescent="0.2"/>
    <row r="446" s="52" customFormat="1" x14ac:dyDescent="0.2"/>
    <row r="447" s="52" customFormat="1" x14ac:dyDescent="0.2"/>
    <row r="448" s="52" customFormat="1" x14ac:dyDescent="0.2"/>
    <row r="449" s="52" customFormat="1" x14ac:dyDescent="0.2"/>
    <row r="450" s="52" customFormat="1" x14ac:dyDescent="0.2"/>
    <row r="451" s="52" customFormat="1" x14ac:dyDescent="0.2"/>
    <row r="452" s="52" customFormat="1" x14ac:dyDescent="0.2"/>
    <row r="453" s="52" customFormat="1" x14ac:dyDescent="0.2"/>
    <row r="454" s="52" customFormat="1" x14ac:dyDescent="0.2"/>
    <row r="455" s="52" customFormat="1" x14ac:dyDescent="0.2"/>
    <row r="456" s="52" customFormat="1" x14ac:dyDescent="0.2"/>
    <row r="457" s="52" customFormat="1" x14ac:dyDescent="0.2"/>
    <row r="458" s="52" customFormat="1" x14ac:dyDescent="0.2"/>
    <row r="459" s="52" customFormat="1" x14ac:dyDescent="0.2"/>
    <row r="460" s="52" customFormat="1" x14ac:dyDescent="0.2"/>
    <row r="461" s="52" customFormat="1" x14ac:dyDescent="0.2"/>
    <row r="462" s="52" customFormat="1" x14ac:dyDescent="0.2"/>
    <row r="463" s="52" customFormat="1" x14ac:dyDescent="0.2"/>
    <row r="464" s="52" customFormat="1" x14ac:dyDescent="0.2"/>
    <row r="465" s="52" customFormat="1" x14ac:dyDescent="0.2"/>
    <row r="466" s="52" customFormat="1" x14ac:dyDescent="0.2"/>
    <row r="467" s="52" customFormat="1" x14ac:dyDescent="0.2"/>
    <row r="468" s="52" customFormat="1" x14ac:dyDescent="0.2"/>
    <row r="469" s="52" customFormat="1" x14ac:dyDescent="0.2"/>
    <row r="470" s="52" customFormat="1" x14ac:dyDescent="0.2"/>
    <row r="471" s="52" customFormat="1" x14ac:dyDescent="0.2"/>
    <row r="472" s="52" customFormat="1" x14ac:dyDescent="0.2"/>
    <row r="473" s="52" customFormat="1" x14ac:dyDescent="0.2"/>
    <row r="474" s="52" customFormat="1" x14ac:dyDescent="0.2"/>
    <row r="475" s="52" customFormat="1" x14ac:dyDescent="0.2"/>
    <row r="476" s="52" customFormat="1" x14ac:dyDescent="0.2"/>
    <row r="477" s="52" customFormat="1" x14ac:dyDescent="0.2"/>
    <row r="478" s="52" customFormat="1" x14ac:dyDescent="0.2"/>
    <row r="479" s="52" customFormat="1" x14ac:dyDescent="0.2"/>
    <row r="480" s="52" customFormat="1" x14ac:dyDescent="0.2"/>
    <row r="481" s="52" customFormat="1" x14ac:dyDescent="0.2"/>
    <row r="482" s="52" customFormat="1" x14ac:dyDescent="0.2"/>
    <row r="483" s="52" customFormat="1" x14ac:dyDescent="0.2"/>
    <row r="484" s="52" customFormat="1" x14ac:dyDescent="0.2"/>
    <row r="485" s="52" customFormat="1" x14ac:dyDescent="0.2"/>
    <row r="486" s="52" customFormat="1" x14ac:dyDescent="0.2"/>
    <row r="487" s="52" customFormat="1" x14ac:dyDescent="0.2"/>
    <row r="488" s="52" customFormat="1" x14ac:dyDescent="0.2"/>
    <row r="489" s="52" customFormat="1" x14ac:dyDescent="0.2"/>
    <row r="490" s="52" customFormat="1" x14ac:dyDescent="0.2"/>
    <row r="491" s="52" customFormat="1" x14ac:dyDescent="0.2"/>
    <row r="492" s="52" customFormat="1" x14ac:dyDescent="0.2"/>
    <row r="493" s="52" customFormat="1" x14ac:dyDescent="0.2"/>
    <row r="494" s="52" customFormat="1" x14ac:dyDescent="0.2"/>
    <row r="495" s="52" customFormat="1" x14ac:dyDescent="0.2"/>
    <row r="496" s="52" customFormat="1" x14ac:dyDescent="0.2"/>
    <row r="497" s="52" customFormat="1" x14ac:dyDescent="0.2"/>
    <row r="498" s="52" customFormat="1" x14ac:dyDescent="0.2"/>
    <row r="499" s="52" customFormat="1" x14ac:dyDescent="0.2"/>
    <row r="500" s="52" customFormat="1" x14ac:dyDescent="0.2"/>
    <row r="501" s="52" customFormat="1" x14ac:dyDescent="0.2"/>
    <row r="502" s="52" customFormat="1" x14ac:dyDescent="0.2"/>
    <row r="503" s="52" customFormat="1" x14ac:dyDescent="0.2"/>
    <row r="504" s="52" customFormat="1" x14ac:dyDescent="0.2"/>
    <row r="505" s="52" customFormat="1" x14ac:dyDescent="0.2"/>
    <row r="506" s="52" customFormat="1" x14ac:dyDescent="0.2"/>
    <row r="507" s="52" customFormat="1" x14ac:dyDescent="0.2"/>
    <row r="508" s="52" customFormat="1" x14ac:dyDescent="0.2"/>
    <row r="509" s="52" customFormat="1" x14ac:dyDescent="0.2"/>
    <row r="510" s="52" customFormat="1" x14ac:dyDescent="0.2"/>
    <row r="511" s="52" customFormat="1" x14ac:dyDescent="0.2"/>
    <row r="512" s="52" customFormat="1" x14ac:dyDescent="0.2"/>
    <row r="513" s="52" customFormat="1" x14ac:dyDescent="0.2"/>
    <row r="514" s="52" customFormat="1" x14ac:dyDescent="0.2"/>
    <row r="515" s="52" customFormat="1" x14ac:dyDescent="0.2"/>
    <row r="516" s="52" customFormat="1" x14ac:dyDescent="0.2"/>
    <row r="517" s="52" customFormat="1" x14ac:dyDescent="0.2"/>
    <row r="518" s="52" customFormat="1" x14ac:dyDescent="0.2"/>
    <row r="519" s="52" customFormat="1" x14ac:dyDescent="0.2"/>
    <row r="520" s="52" customFormat="1" x14ac:dyDescent="0.2"/>
    <row r="521" s="52" customFormat="1" x14ac:dyDescent="0.2"/>
    <row r="522" s="52" customFormat="1" x14ac:dyDescent="0.2"/>
    <row r="523" s="52" customFormat="1" x14ac:dyDescent="0.2"/>
    <row r="524" s="52" customFormat="1" x14ac:dyDescent="0.2"/>
    <row r="525" s="52" customFormat="1" x14ac:dyDescent="0.2"/>
    <row r="526" s="52" customFormat="1" x14ac:dyDescent="0.2"/>
    <row r="527" s="52" customFormat="1" x14ac:dyDescent="0.2"/>
    <row r="528" s="52" customFormat="1" x14ac:dyDescent="0.2"/>
    <row r="529" s="52" customFormat="1" x14ac:dyDescent="0.2"/>
    <row r="530" s="52" customFormat="1" x14ac:dyDescent="0.2"/>
    <row r="531" s="52" customFormat="1" x14ac:dyDescent="0.2"/>
    <row r="532" s="52" customFormat="1" x14ac:dyDescent="0.2"/>
    <row r="533" s="52" customFormat="1" x14ac:dyDescent="0.2"/>
    <row r="534" s="52" customFormat="1" x14ac:dyDescent="0.2"/>
    <row r="535" s="52" customFormat="1" x14ac:dyDescent="0.2"/>
    <row r="536" s="52" customFormat="1" x14ac:dyDescent="0.2"/>
    <row r="537" s="52" customFormat="1" x14ac:dyDescent="0.2"/>
    <row r="538" s="52" customFormat="1" x14ac:dyDescent="0.2"/>
    <row r="539" s="52" customFormat="1" x14ac:dyDescent="0.2"/>
    <row r="540" s="52" customFormat="1" x14ac:dyDescent="0.2"/>
    <row r="541" s="52" customFormat="1" x14ac:dyDescent="0.2"/>
    <row r="542" s="52" customFormat="1" x14ac:dyDescent="0.2"/>
    <row r="543" s="52" customFormat="1" x14ac:dyDescent="0.2"/>
    <row r="544" s="52" customFormat="1" x14ac:dyDescent="0.2"/>
    <row r="545" s="52" customFormat="1" x14ac:dyDescent="0.2"/>
    <row r="546" s="52" customFormat="1" x14ac:dyDescent="0.2"/>
    <row r="547" s="52" customFormat="1" x14ac:dyDescent="0.2"/>
    <row r="548" s="52" customFormat="1" x14ac:dyDescent="0.2"/>
    <row r="549" s="52" customFormat="1" x14ac:dyDescent="0.2"/>
    <row r="550" s="52" customFormat="1" x14ac:dyDescent="0.2"/>
    <row r="551" s="52" customFormat="1" x14ac:dyDescent="0.2"/>
    <row r="552" s="52" customFormat="1" x14ac:dyDescent="0.2"/>
    <row r="553" s="52" customFormat="1" x14ac:dyDescent="0.2"/>
    <row r="554" s="52" customFormat="1" x14ac:dyDescent="0.2"/>
    <row r="555" s="52" customFormat="1" x14ac:dyDescent="0.2"/>
    <row r="556" s="52" customFormat="1" x14ac:dyDescent="0.2"/>
    <row r="557" s="52" customFormat="1" x14ac:dyDescent="0.2"/>
    <row r="558" s="52" customFormat="1" x14ac:dyDescent="0.2"/>
    <row r="559" s="52" customFormat="1" x14ac:dyDescent="0.2"/>
    <row r="560" s="52" customFormat="1" x14ac:dyDescent="0.2"/>
    <row r="561" s="52" customFormat="1" x14ac:dyDescent="0.2"/>
    <row r="562" s="52" customFormat="1" x14ac:dyDescent="0.2"/>
    <row r="563" s="52" customFormat="1" x14ac:dyDescent="0.2"/>
    <row r="564" s="52" customFormat="1" x14ac:dyDescent="0.2"/>
    <row r="565" s="52" customFormat="1" x14ac:dyDescent="0.2"/>
    <row r="566" s="52" customFormat="1" x14ac:dyDescent="0.2"/>
    <row r="567" s="52" customFormat="1" x14ac:dyDescent="0.2"/>
    <row r="568" s="52" customFormat="1" x14ac:dyDescent="0.2"/>
    <row r="569" s="52" customFormat="1" x14ac:dyDescent="0.2"/>
    <row r="570" s="52" customFormat="1" x14ac:dyDescent="0.2"/>
    <row r="571" s="52" customFormat="1" x14ac:dyDescent="0.2"/>
    <row r="572" s="52" customFormat="1" x14ac:dyDescent="0.2"/>
    <row r="573" s="52" customFormat="1" x14ac:dyDescent="0.2"/>
    <row r="574" s="52" customFormat="1" x14ac:dyDescent="0.2"/>
    <row r="575" s="52" customFormat="1" x14ac:dyDescent="0.2"/>
    <row r="576" s="52" customFormat="1" x14ac:dyDescent="0.2"/>
    <row r="577" s="52" customFormat="1" x14ac:dyDescent="0.2"/>
    <row r="578" s="52" customFormat="1" x14ac:dyDescent="0.2"/>
    <row r="579" s="52" customFormat="1" x14ac:dyDescent="0.2"/>
    <row r="580" s="52" customFormat="1" x14ac:dyDescent="0.2"/>
    <row r="581" s="52" customFormat="1" x14ac:dyDescent="0.2"/>
    <row r="582" s="52" customFormat="1" x14ac:dyDescent="0.2"/>
    <row r="583" s="52" customFormat="1" x14ac:dyDescent="0.2"/>
    <row r="584" s="52" customFormat="1" x14ac:dyDescent="0.2"/>
    <row r="585" s="52" customFormat="1" x14ac:dyDescent="0.2"/>
    <row r="586" s="52" customFormat="1" x14ac:dyDescent="0.2"/>
    <row r="587" s="52" customFormat="1" x14ac:dyDescent="0.2"/>
    <row r="588" s="52" customFormat="1" x14ac:dyDescent="0.2"/>
    <row r="589" s="52" customFormat="1" x14ac:dyDescent="0.2"/>
    <row r="590" s="52" customFormat="1" x14ac:dyDescent="0.2"/>
    <row r="591" s="52" customFormat="1" x14ac:dyDescent="0.2"/>
    <row r="592" s="52" customFormat="1" x14ac:dyDescent="0.2"/>
    <row r="593" s="52" customFormat="1" x14ac:dyDescent="0.2"/>
    <row r="594" s="52" customFormat="1" x14ac:dyDescent="0.2"/>
    <row r="595" s="52" customFormat="1" x14ac:dyDescent="0.2"/>
    <row r="596" s="52" customFormat="1" x14ac:dyDescent="0.2"/>
    <row r="597" s="52" customFormat="1" x14ac:dyDescent="0.2"/>
    <row r="598" s="52" customFormat="1" x14ac:dyDescent="0.2"/>
    <row r="599" s="52" customFormat="1" x14ac:dyDescent="0.2"/>
    <row r="600" s="52" customFormat="1" x14ac:dyDescent="0.2"/>
    <row r="601" s="52" customFormat="1" x14ac:dyDescent="0.2"/>
    <row r="602" s="52" customFormat="1" x14ac:dyDescent="0.2"/>
    <row r="603" s="52" customFormat="1" x14ac:dyDescent="0.2"/>
    <row r="604" s="52" customFormat="1" x14ac:dyDescent="0.2"/>
    <row r="605" s="52" customFormat="1" x14ac:dyDescent="0.2"/>
    <row r="606" s="52" customFormat="1" x14ac:dyDescent="0.2"/>
    <row r="607" s="52" customFormat="1" x14ac:dyDescent="0.2"/>
    <row r="608" s="52" customFormat="1" x14ac:dyDescent="0.2"/>
    <row r="609" s="52" customFormat="1" x14ac:dyDescent="0.2"/>
    <row r="610" s="52" customFormat="1" x14ac:dyDescent="0.2"/>
    <row r="611" s="52" customFormat="1" x14ac:dyDescent="0.2"/>
    <row r="612" s="52" customFormat="1" x14ac:dyDescent="0.2"/>
    <row r="613" s="52" customFormat="1" x14ac:dyDescent="0.2"/>
    <row r="614" s="52" customFormat="1" x14ac:dyDescent="0.2"/>
    <row r="615" s="52" customFormat="1" x14ac:dyDescent="0.2"/>
    <row r="616" s="52" customFormat="1" x14ac:dyDescent="0.2"/>
    <row r="617" s="52" customFormat="1" x14ac:dyDescent="0.2"/>
    <row r="618" s="52" customFormat="1" x14ac:dyDescent="0.2"/>
    <row r="619" s="52" customFormat="1" x14ac:dyDescent="0.2"/>
    <row r="620" s="52" customFormat="1" x14ac:dyDescent="0.2"/>
    <row r="621" s="52" customFormat="1" x14ac:dyDescent="0.2"/>
    <row r="622" s="52" customFormat="1" x14ac:dyDescent="0.2"/>
    <row r="623" s="52" customFormat="1" x14ac:dyDescent="0.2"/>
    <row r="624" s="52" customFormat="1" x14ac:dyDescent="0.2"/>
    <row r="625" s="52" customFormat="1" x14ac:dyDescent="0.2"/>
    <row r="626" s="52" customFormat="1" x14ac:dyDescent="0.2"/>
    <row r="627" s="52" customFormat="1" x14ac:dyDescent="0.2"/>
    <row r="628" s="52" customFormat="1" x14ac:dyDescent="0.2"/>
    <row r="629" s="52" customFormat="1" x14ac:dyDescent="0.2"/>
    <row r="630" s="52" customFormat="1" x14ac:dyDescent="0.2"/>
    <row r="631" s="52" customFormat="1" x14ac:dyDescent="0.2"/>
    <row r="632" s="52" customFormat="1" x14ac:dyDescent="0.2"/>
    <row r="633" s="52" customFormat="1" x14ac:dyDescent="0.2"/>
    <row r="634" s="52" customFormat="1" x14ac:dyDescent="0.2"/>
    <row r="635" s="52" customFormat="1" x14ac:dyDescent="0.2"/>
    <row r="636" s="52" customFormat="1" x14ac:dyDescent="0.2"/>
    <row r="637" s="52" customFormat="1" x14ac:dyDescent="0.2"/>
    <row r="638" s="52" customFormat="1" x14ac:dyDescent="0.2"/>
    <row r="639" s="52" customFormat="1" x14ac:dyDescent="0.2"/>
    <row r="640" s="52" customFormat="1" x14ac:dyDescent="0.2"/>
    <row r="641" s="52" customFormat="1" x14ac:dyDescent="0.2"/>
    <row r="642" s="52" customFormat="1" x14ac:dyDescent="0.2"/>
    <row r="643" s="52" customFormat="1" x14ac:dyDescent="0.2"/>
    <row r="644" s="52" customFormat="1" x14ac:dyDescent="0.2"/>
    <row r="645" s="52" customFormat="1" x14ac:dyDescent="0.2"/>
    <row r="646" s="52" customFormat="1" x14ac:dyDescent="0.2"/>
    <row r="647" s="52" customFormat="1" x14ac:dyDescent="0.2"/>
    <row r="648" s="52" customFormat="1" x14ac:dyDescent="0.2"/>
    <row r="649" s="52" customFormat="1" x14ac:dyDescent="0.2"/>
    <row r="650" s="52" customFormat="1" x14ac:dyDescent="0.2"/>
    <row r="651" s="52" customFormat="1" x14ac:dyDescent="0.2"/>
    <row r="652" s="52" customFormat="1" x14ac:dyDescent="0.2"/>
    <row r="653" s="52" customFormat="1" x14ac:dyDescent="0.2"/>
    <row r="654" s="52" customFormat="1" x14ac:dyDescent="0.2"/>
    <row r="655" s="52" customFormat="1" x14ac:dyDescent="0.2"/>
    <row r="656" s="52" customFormat="1" x14ac:dyDescent="0.2"/>
    <row r="657" s="52" customFormat="1" x14ac:dyDescent="0.2"/>
    <row r="658" s="52" customFormat="1" x14ac:dyDescent="0.2"/>
    <row r="659" s="52" customFormat="1" x14ac:dyDescent="0.2"/>
    <row r="660" s="52" customFormat="1" x14ac:dyDescent="0.2"/>
    <row r="661" s="52" customFormat="1" x14ac:dyDescent="0.2"/>
    <row r="662" s="52" customFormat="1" x14ac:dyDescent="0.2"/>
    <row r="663" s="52" customFormat="1" x14ac:dyDescent="0.2"/>
    <row r="664" s="52" customFormat="1" x14ac:dyDescent="0.2"/>
    <row r="665" s="52" customFormat="1" x14ac:dyDescent="0.2"/>
    <row r="666" s="52" customFormat="1" x14ac:dyDescent="0.2"/>
    <row r="667" s="52" customFormat="1" x14ac:dyDescent="0.2"/>
    <row r="668" s="52" customFormat="1" x14ac:dyDescent="0.2"/>
    <row r="669" s="52" customFormat="1" x14ac:dyDescent="0.2"/>
    <row r="670" s="52" customFormat="1" x14ac:dyDescent="0.2"/>
    <row r="671" s="52" customFormat="1" x14ac:dyDescent="0.2"/>
    <row r="672" s="52" customFormat="1" x14ac:dyDescent="0.2"/>
    <row r="673" s="52" customFormat="1" x14ac:dyDescent="0.2"/>
    <row r="674" s="52" customFormat="1" x14ac:dyDescent="0.2"/>
    <row r="675" s="52" customFormat="1" x14ac:dyDescent="0.2"/>
    <row r="676" s="52" customFormat="1" x14ac:dyDescent="0.2"/>
    <row r="677" s="52" customFormat="1" x14ac:dyDescent="0.2"/>
    <row r="678" s="52" customFormat="1" x14ac:dyDescent="0.2"/>
    <row r="679" s="52" customFormat="1" x14ac:dyDescent="0.2"/>
    <row r="680" s="52" customFormat="1" x14ac:dyDescent="0.2"/>
    <row r="681" s="52" customFormat="1" x14ac:dyDescent="0.2"/>
    <row r="682" s="52" customFormat="1" x14ac:dyDescent="0.2"/>
    <row r="683" s="52" customFormat="1" x14ac:dyDescent="0.2"/>
    <row r="684" s="52" customFormat="1" x14ac:dyDescent="0.2"/>
    <row r="685" s="52" customFormat="1" x14ac:dyDescent="0.2"/>
    <row r="686" s="52" customFormat="1" x14ac:dyDescent="0.2"/>
    <row r="687" s="52" customFormat="1" x14ac:dyDescent="0.2"/>
    <row r="688" s="52" customFormat="1" x14ac:dyDescent="0.2"/>
    <row r="689" s="52" customFormat="1" x14ac:dyDescent="0.2"/>
    <row r="690" s="52" customFormat="1" x14ac:dyDescent="0.2"/>
    <row r="691" s="52" customFormat="1" x14ac:dyDescent="0.2"/>
    <row r="692" s="52" customFormat="1" x14ac:dyDescent="0.2"/>
    <row r="693" s="52" customFormat="1" x14ac:dyDescent="0.2"/>
    <row r="694" s="52" customFormat="1" x14ac:dyDescent="0.2"/>
    <row r="695" s="52" customFormat="1" x14ac:dyDescent="0.2"/>
    <row r="696" s="52" customFormat="1" x14ac:dyDescent="0.2"/>
    <row r="697" s="52" customFormat="1" x14ac:dyDescent="0.2"/>
    <row r="698" s="52" customFormat="1" x14ac:dyDescent="0.2"/>
    <row r="699" s="52" customFormat="1" x14ac:dyDescent="0.2"/>
    <row r="700" s="52" customFormat="1" x14ac:dyDescent="0.2"/>
    <row r="701" s="52" customFormat="1" x14ac:dyDescent="0.2"/>
    <row r="702" s="52" customFormat="1" x14ac:dyDescent="0.2"/>
    <row r="703" s="52" customFormat="1" x14ac:dyDescent="0.2"/>
    <row r="704" s="52" customFormat="1" x14ac:dyDescent="0.2"/>
    <row r="705" s="52" customFormat="1" x14ac:dyDescent="0.2"/>
    <row r="706" s="52" customFormat="1" x14ac:dyDescent="0.2"/>
    <row r="707" s="52" customFormat="1" x14ac:dyDescent="0.2"/>
    <row r="708" s="52" customFormat="1" x14ac:dyDescent="0.2"/>
    <row r="709" s="52" customFormat="1" x14ac:dyDescent="0.2"/>
    <row r="710" s="52" customFormat="1" x14ac:dyDescent="0.2"/>
    <row r="711" s="52" customFormat="1" x14ac:dyDescent="0.2"/>
    <row r="712" s="52" customFormat="1" x14ac:dyDescent="0.2"/>
    <row r="713" s="52" customFormat="1" x14ac:dyDescent="0.2"/>
    <row r="714" s="52" customFormat="1" x14ac:dyDescent="0.2"/>
    <row r="715" s="52" customFormat="1" x14ac:dyDescent="0.2"/>
    <row r="716" s="52" customFormat="1" x14ac:dyDescent="0.2"/>
    <row r="717" s="52" customFormat="1" x14ac:dyDescent="0.2"/>
    <row r="718" s="52" customFormat="1" x14ac:dyDescent="0.2"/>
    <row r="719" s="52" customFormat="1" x14ac:dyDescent="0.2"/>
    <row r="720" s="52" customFormat="1" x14ac:dyDescent="0.2"/>
    <row r="721" s="52" customFormat="1" x14ac:dyDescent="0.2"/>
    <row r="722" s="52" customFormat="1" x14ac:dyDescent="0.2"/>
    <row r="723" s="52" customFormat="1" x14ac:dyDescent="0.2"/>
    <row r="724" s="52" customFormat="1" x14ac:dyDescent="0.2"/>
    <row r="725" s="52" customFormat="1" x14ac:dyDescent="0.2"/>
    <row r="726" s="52" customFormat="1" x14ac:dyDescent="0.2"/>
    <row r="727" s="52" customFormat="1" x14ac:dyDescent="0.2"/>
    <row r="728" s="52" customFormat="1" x14ac:dyDescent="0.2"/>
    <row r="729" s="52" customFormat="1" x14ac:dyDescent="0.2"/>
    <row r="730" s="52" customFormat="1" x14ac:dyDescent="0.2"/>
    <row r="731" s="52" customFormat="1" x14ac:dyDescent="0.2"/>
    <row r="732" s="52" customFormat="1" x14ac:dyDescent="0.2"/>
    <row r="733" s="52" customFormat="1" x14ac:dyDescent="0.2"/>
    <row r="734" s="52" customFormat="1" x14ac:dyDescent="0.2"/>
    <row r="735" s="52" customFormat="1" x14ac:dyDescent="0.2"/>
    <row r="736" s="52" customFormat="1" x14ac:dyDescent="0.2"/>
    <row r="737" s="52" customFormat="1" x14ac:dyDescent="0.2"/>
    <row r="738" s="52" customFormat="1" x14ac:dyDescent="0.2"/>
    <row r="739" s="52" customFormat="1" x14ac:dyDescent="0.2"/>
    <row r="740" s="52" customFormat="1" x14ac:dyDescent="0.2"/>
    <row r="741" s="52" customFormat="1" x14ac:dyDescent="0.2"/>
    <row r="742" s="52" customFormat="1" x14ac:dyDescent="0.2"/>
    <row r="743" s="52" customFormat="1" x14ac:dyDescent="0.2"/>
    <row r="744" s="52" customFormat="1" x14ac:dyDescent="0.2"/>
    <row r="745" s="52" customFormat="1" x14ac:dyDescent="0.2"/>
    <row r="746" s="52" customFormat="1" x14ac:dyDescent="0.2"/>
    <row r="747" s="52" customFormat="1" x14ac:dyDescent="0.2"/>
    <row r="748" s="52" customFormat="1" x14ac:dyDescent="0.2"/>
    <row r="749" s="52" customFormat="1" x14ac:dyDescent="0.2"/>
    <row r="750" s="52" customFormat="1" x14ac:dyDescent="0.2"/>
    <row r="751" s="52" customFormat="1" x14ac:dyDescent="0.2"/>
    <row r="752" s="52" customFormat="1" x14ac:dyDescent="0.2"/>
    <row r="753" s="52" customFormat="1" x14ac:dyDescent="0.2"/>
    <row r="754" s="52" customFormat="1" x14ac:dyDescent="0.2"/>
    <row r="755" s="52" customFormat="1" x14ac:dyDescent="0.2"/>
    <row r="756" s="52" customFormat="1" x14ac:dyDescent="0.2"/>
    <row r="757" s="52" customFormat="1" x14ac:dyDescent="0.2"/>
    <row r="758" s="52" customFormat="1" x14ac:dyDescent="0.2"/>
    <row r="759" s="52" customFormat="1" x14ac:dyDescent="0.2"/>
    <row r="760" s="52" customFormat="1" x14ac:dyDescent="0.2"/>
    <row r="761" s="52" customFormat="1" x14ac:dyDescent="0.2"/>
    <row r="762" s="52" customFormat="1" x14ac:dyDescent="0.2"/>
    <row r="763" s="52" customFormat="1" x14ac:dyDescent="0.2"/>
    <row r="764" s="52" customFormat="1" x14ac:dyDescent="0.2"/>
    <row r="765" s="52" customFormat="1" x14ac:dyDescent="0.2"/>
    <row r="766" s="52" customFormat="1" x14ac:dyDescent="0.2"/>
    <row r="767" s="52" customFormat="1" x14ac:dyDescent="0.2"/>
    <row r="768" s="52" customFormat="1" x14ac:dyDescent="0.2"/>
    <row r="769" s="52" customFormat="1" x14ac:dyDescent="0.2"/>
    <row r="770" s="52" customFormat="1" x14ac:dyDescent="0.2"/>
    <row r="771" s="52" customFormat="1" x14ac:dyDescent="0.2"/>
    <row r="772" s="52" customFormat="1" x14ac:dyDescent="0.2"/>
    <row r="773" s="52" customFormat="1" x14ac:dyDescent="0.2"/>
    <row r="774" s="52" customFormat="1" x14ac:dyDescent="0.2"/>
    <row r="775" s="52" customFormat="1" x14ac:dyDescent="0.2"/>
    <row r="776" s="52" customFormat="1" x14ac:dyDescent="0.2"/>
    <row r="777" s="52" customFormat="1" x14ac:dyDescent="0.2"/>
    <row r="778" s="52" customFormat="1" x14ac:dyDescent="0.2"/>
    <row r="779" s="52" customFormat="1" x14ac:dyDescent="0.2"/>
    <row r="780" s="52" customFormat="1" x14ac:dyDescent="0.2"/>
    <row r="781" s="52" customFormat="1" x14ac:dyDescent="0.2"/>
    <row r="782" s="52" customFormat="1" x14ac:dyDescent="0.2"/>
    <row r="783" s="52" customFormat="1" x14ac:dyDescent="0.2"/>
    <row r="784" s="52" customFormat="1" x14ac:dyDescent="0.2"/>
    <row r="785" s="52" customFormat="1" x14ac:dyDescent="0.2"/>
    <row r="786" s="52" customFormat="1" x14ac:dyDescent="0.2"/>
    <row r="787" s="52" customFormat="1" x14ac:dyDescent="0.2"/>
    <row r="788" s="52" customFormat="1" x14ac:dyDescent="0.2"/>
    <row r="789" s="52" customFormat="1" x14ac:dyDescent="0.2"/>
    <row r="790" s="52" customFormat="1" x14ac:dyDescent="0.2"/>
    <row r="791" s="52" customFormat="1" x14ac:dyDescent="0.2"/>
    <row r="792" s="52" customFormat="1" x14ac:dyDescent="0.2"/>
    <row r="793" s="52" customFormat="1" x14ac:dyDescent="0.2"/>
    <row r="794" s="52" customFormat="1" x14ac:dyDescent="0.2"/>
    <row r="795" s="52" customFormat="1" x14ac:dyDescent="0.2"/>
    <row r="796" s="52" customFormat="1" x14ac:dyDescent="0.2"/>
    <row r="797" s="52" customFormat="1" x14ac:dyDescent="0.2"/>
    <row r="798" s="52" customFormat="1" x14ac:dyDescent="0.2"/>
    <row r="799" s="52" customFormat="1" x14ac:dyDescent="0.2"/>
    <row r="800" s="52" customFormat="1" x14ac:dyDescent="0.2"/>
    <row r="801" s="52" customFormat="1" x14ac:dyDescent="0.2"/>
    <row r="802" s="52" customFormat="1" x14ac:dyDescent="0.2"/>
    <row r="803" s="52" customFormat="1" x14ac:dyDescent="0.2"/>
    <row r="804" s="52" customFormat="1" x14ac:dyDescent="0.2"/>
    <row r="805" s="52" customFormat="1" x14ac:dyDescent="0.2"/>
    <row r="806" s="52" customFormat="1" x14ac:dyDescent="0.2"/>
    <row r="807" s="52" customFormat="1" x14ac:dyDescent="0.2"/>
    <row r="808" s="52" customFormat="1" x14ac:dyDescent="0.2"/>
    <row r="809" s="52" customFormat="1" x14ac:dyDescent="0.2"/>
    <row r="810" s="52" customFormat="1" x14ac:dyDescent="0.2"/>
    <row r="811" s="52" customFormat="1" x14ac:dyDescent="0.2"/>
    <row r="812" s="52" customFormat="1" x14ac:dyDescent="0.2"/>
    <row r="813" s="52" customFormat="1" x14ac:dyDescent="0.2"/>
    <row r="814" s="52" customFormat="1" x14ac:dyDescent="0.2"/>
    <row r="815" s="52" customFormat="1" x14ac:dyDescent="0.2"/>
    <row r="816" s="52" customFormat="1" x14ac:dyDescent="0.2"/>
    <row r="817" s="52" customFormat="1" x14ac:dyDescent="0.2"/>
    <row r="818" s="52" customFormat="1" x14ac:dyDescent="0.2"/>
    <row r="819" s="52" customFormat="1" x14ac:dyDescent="0.2"/>
    <row r="820" s="52" customFormat="1" x14ac:dyDescent="0.2"/>
    <row r="821" s="52" customFormat="1" x14ac:dyDescent="0.2"/>
    <row r="822" s="52" customFormat="1" x14ac:dyDescent="0.2"/>
    <row r="823" s="52" customFormat="1" x14ac:dyDescent="0.2"/>
    <row r="824" s="52" customFormat="1" x14ac:dyDescent="0.2"/>
    <row r="825" s="52" customFormat="1" x14ac:dyDescent="0.2"/>
    <row r="826" s="52" customFormat="1" x14ac:dyDescent="0.2"/>
    <row r="827" s="52" customFormat="1" x14ac:dyDescent="0.2"/>
    <row r="828" s="52" customFormat="1" x14ac:dyDescent="0.2"/>
    <row r="829" s="52" customFormat="1" x14ac:dyDescent="0.2"/>
    <row r="830" s="52" customFormat="1" x14ac:dyDescent="0.2"/>
    <row r="831" s="52" customFormat="1" x14ac:dyDescent="0.2"/>
    <row r="832" s="52" customFormat="1" x14ac:dyDescent="0.2"/>
    <row r="833" s="52" customFormat="1" x14ac:dyDescent="0.2"/>
    <row r="834" s="52" customFormat="1" x14ac:dyDescent="0.2"/>
    <row r="835" s="52" customFormat="1" x14ac:dyDescent="0.2"/>
    <row r="836" s="52" customFormat="1" x14ac:dyDescent="0.2"/>
    <row r="837" s="52" customFormat="1" x14ac:dyDescent="0.2"/>
    <row r="838" s="52" customFormat="1" x14ac:dyDescent="0.2"/>
    <row r="839" s="52" customFormat="1" x14ac:dyDescent="0.2"/>
    <row r="840" s="52" customFormat="1" x14ac:dyDescent="0.2"/>
    <row r="841" s="52" customFormat="1" x14ac:dyDescent="0.2"/>
    <row r="842" s="52" customFormat="1" x14ac:dyDescent="0.2"/>
    <row r="843" s="52" customFormat="1" x14ac:dyDescent="0.2"/>
    <row r="844" s="52" customFormat="1" x14ac:dyDescent="0.2"/>
    <row r="845" s="52" customFormat="1" x14ac:dyDescent="0.2"/>
    <row r="846" s="52" customFormat="1" x14ac:dyDescent="0.2"/>
    <row r="847" s="52" customFormat="1" x14ac:dyDescent="0.2"/>
    <row r="848" s="52" customFormat="1" x14ac:dyDescent="0.2"/>
    <row r="849" s="52" customFormat="1" x14ac:dyDescent="0.2"/>
    <row r="850" s="52" customFormat="1" x14ac:dyDescent="0.2"/>
    <row r="851" s="52" customFormat="1" x14ac:dyDescent="0.2"/>
    <row r="852" s="52" customFormat="1" x14ac:dyDescent="0.2"/>
    <row r="853" s="52" customFormat="1" x14ac:dyDescent="0.2"/>
    <row r="854" s="52" customFormat="1" x14ac:dyDescent="0.2"/>
    <row r="855" s="52" customFormat="1" x14ac:dyDescent="0.2"/>
    <row r="856" s="52" customFormat="1" x14ac:dyDescent="0.2"/>
    <row r="857" s="52" customFormat="1" x14ac:dyDescent="0.2"/>
    <row r="858" s="52" customFormat="1" x14ac:dyDescent="0.2"/>
    <row r="859" s="52" customFormat="1" x14ac:dyDescent="0.2"/>
    <row r="860" s="52" customFormat="1" x14ac:dyDescent="0.2"/>
    <row r="861" s="52" customFormat="1" x14ac:dyDescent="0.2"/>
    <row r="862" s="52" customFormat="1" x14ac:dyDescent="0.2"/>
    <row r="863" s="52" customFormat="1" x14ac:dyDescent="0.2"/>
    <row r="864" s="52" customFormat="1" x14ac:dyDescent="0.2"/>
    <row r="865" s="52" customFormat="1" x14ac:dyDescent="0.2"/>
    <row r="866" s="52" customFormat="1" x14ac:dyDescent="0.2"/>
    <row r="867" s="52" customFormat="1" x14ac:dyDescent="0.2"/>
    <row r="868" s="52" customFormat="1" x14ac:dyDescent="0.2"/>
    <row r="869" s="52" customFormat="1" x14ac:dyDescent="0.2"/>
    <row r="870" s="52" customFormat="1" x14ac:dyDescent="0.2"/>
    <row r="871" s="52" customFormat="1" x14ac:dyDescent="0.2"/>
    <row r="872" s="52" customFormat="1" x14ac:dyDescent="0.2"/>
    <row r="873" s="52" customFormat="1" x14ac:dyDescent="0.2"/>
    <row r="874" s="52" customFormat="1" x14ac:dyDescent="0.2"/>
    <row r="875" s="52" customFormat="1" x14ac:dyDescent="0.2"/>
    <row r="876" s="52" customFormat="1" x14ac:dyDescent="0.2"/>
    <row r="877" s="52" customFormat="1" x14ac:dyDescent="0.2"/>
    <row r="878" s="52" customFormat="1" x14ac:dyDescent="0.2"/>
    <row r="879" s="52" customFormat="1" x14ac:dyDescent="0.2"/>
    <row r="880" s="52" customFormat="1" x14ac:dyDescent="0.2"/>
    <row r="881" s="52" customFormat="1" x14ac:dyDescent="0.2"/>
    <row r="882" s="52" customFormat="1" x14ac:dyDescent="0.2"/>
    <row r="883" s="52" customFormat="1" x14ac:dyDescent="0.2"/>
    <row r="884" s="52" customFormat="1" x14ac:dyDescent="0.2"/>
    <row r="885" s="52" customFormat="1" x14ac:dyDescent="0.2"/>
    <row r="886" s="52" customFormat="1" x14ac:dyDescent="0.2"/>
    <row r="887" s="52" customFormat="1" x14ac:dyDescent="0.2"/>
    <row r="888" s="52" customFormat="1" x14ac:dyDescent="0.2"/>
    <row r="889" s="52" customFormat="1" x14ac:dyDescent="0.2"/>
    <row r="890" s="52" customFormat="1" x14ac:dyDescent="0.2"/>
    <row r="891" s="52" customFormat="1" x14ac:dyDescent="0.2"/>
    <row r="892" s="52" customFormat="1" x14ac:dyDescent="0.2"/>
    <row r="893" s="52" customFormat="1" x14ac:dyDescent="0.2"/>
    <row r="894" s="52" customFormat="1" x14ac:dyDescent="0.2"/>
    <row r="895" s="52" customFormat="1" x14ac:dyDescent="0.2"/>
    <row r="896" s="52" customFormat="1" x14ac:dyDescent="0.2"/>
    <row r="897" s="52" customFormat="1" x14ac:dyDescent="0.2"/>
    <row r="898" s="52" customFormat="1" x14ac:dyDescent="0.2"/>
    <row r="899" s="52" customFormat="1" x14ac:dyDescent="0.2"/>
    <row r="900" s="52" customFormat="1" x14ac:dyDescent="0.2"/>
    <row r="901" s="52" customFormat="1" x14ac:dyDescent="0.2"/>
    <row r="902" s="52" customFormat="1" x14ac:dyDescent="0.2"/>
    <row r="903" s="52" customFormat="1" x14ac:dyDescent="0.2"/>
    <row r="904" s="52" customFormat="1" x14ac:dyDescent="0.2"/>
    <row r="905" s="52" customFormat="1" x14ac:dyDescent="0.2"/>
    <row r="906" s="52" customFormat="1" x14ac:dyDescent="0.2"/>
    <row r="907" s="52" customFormat="1" x14ac:dyDescent="0.2"/>
    <row r="908" s="52" customFormat="1" x14ac:dyDescent="0.2"/>
    <row r="909" s="52" customFormat="1" x14ac:dyDescent="0.2"/>
    <row r="910" s="52" customFormat="1" x14ac:dyDescent="0.2"/>
    <row r="911" s="52" customFormat="1" x14ac:dyDescent="0.2"/>
    <row r="912" s="52" customFormat="1" x14ac:dyDescent="0.2"/>
    <row r="913" s="52" customFormat="1" x14ac:dyDescent="0.2"/>
    <row r="914" s="52" customFormat="1" x14ac:dyDescent="0.2"/>
    <row r="915" s="52" customFormat="1" x14ac:dyDescent="0.2"/>
    <row r="916" s="52" customFormat="1" x14ac:dyDescent="0.2"/>
    <row r="917" s="52" customFormat="1" x14ac:dyDescent="0.2"/>
    <row r="918" s="52" customFormat="1" x14ac:dyDescent="0.2"/>
    <row r="919" s="52" customFormat="1" x14ac:dyDescent="0.2"/>
    <row r="920" s="52" customFormat="1" x14ac:dyDescent="0.2"/>
    <row r="921" s="52" customFormat="1" x14ac:dyDescent="0.2"/>
    <row r="922" s="52" customFormat="1" x14ac:dyDescent="0.2"/>
    <row r="923" s="52" customFormat="1" x14ac:dyDescent="0.2"/>
    <row r="924" s="52" customFormat="1" x14ac:dyDescent="0.2"/>
    <row r="925" s="52" customFormat="1" x14ac:dyDescent="0.2"/>
    <row r="926" s="52" customFormat="1" x14ac:dyDescent="0.2"/>
    <row r="927" s="52" customFormat="1" x14ac:dyDescent="0.2"/>
    <row r="928" s="52" customFormat="1" x14ac:dyDescent="0.2"/>
    <row r="929" s="52" customFormat="1" x14ac:dyDescent="0.2"/>
    <row r="930" s="52" customFormat="1" x14ac:dyDescent="0.2"/>
    <row r="931" s="52" customFormat="1" x14ac:dyDescent="0.2"/>
    <row r="932" s="52" customFormat="1" x14ac:dyDescent="0.2"/>
    <row r="933" s="52" customFormat="1" x14ac:dyDescent="0.2"/>
    <row r="934" s="52" customFormat="1" x14ac:dyDescent="0.2"/>
    <row r="935" s="52" customFormat="1" x14ac:dyDescent="0.2"/>
    <row r="936" s="52" customFormat="1" x14ac:dyDescent="0.2"/>
    <row r="937" s="52" customFormat="1" x14ac:dyDescent="0.2"/>
    <row r="938" s="52" customFormat="1" x14ac:dyDescent="0.2"/>
    <row r="939" s="52" customFormat="1" x14ac:dyDescent="0.2"/>
    <row r="940" s="52" customFormat="1" x14ac:dyDescent="0.2"/>
    <row r="941" s="52" customFormat="1" x14ac:dyDescent="0.2"/>
    <row r="942" s="52" customFormat="1" x14ac:dyDescent="0.2"/>
    <row r="943" s="52" customFormat="1" x14ac:dyDescent="0.2"/>
    <row r="944" s="52" customFormat="1" x14ac:dyDescent="0.2"/>
    <row r="945" s="52" customFormat="1" x14ac:dyDescent="0.2"/>
    <row r="946" s="52" customFormat="1" x14ac:dyDescent="0.2"/>
    <row r="947" s="52" customFormat="1" x14ac:dyDescent="0.2"/>
    <row r="948" s="52" customFormat="1" x14ac:dyDescent="0.2"/>
    <row r="949" s="52" customFormat="1" x14ac:dyDescent="0.2"/>
    <row r="950" s="52" customFormat="1" x14ac:dyDescent="0.2"/>
    <row r="951" s="52" customFormat="1" x14ac:dyDescent="0.2"/>
    <row r="952" s="52" customFormat="1" x14ac:dyDescent="0.2"/>
    <row r="953" s="52" customFormat="1" x14ac:dyDescent="0.2"/>
    <row r="954" s="52" customFormat="1" x14ac:dyDescent="0.2"/>
    <row r="955" s="52" customFormat="1" x14ac:dyDescent="0.2"/>
    <row r="956" s="52" customFormat="1" x14ac:dyDescent="0.2"/>
    <row r="957" s="52" customFormat="1" x14ac:dyDescent="0.2"/>
    <row r="958" s="52" customFormat="1" x14ac:dyDescent="0.2"/>
    <row r="959" s="52" customFormat="1" x14ac:dyDescent="0.2"/>
    <row r="960" s="52" customFormat="1" x14ac:dyDescent="0.2"/>
    <row r="961" s="52" customFormat="1" x14ac:dyDescent="0.2"/>
    <row r="962" s="52" customFormat="1" x14ac:dyDescent="0.2"/>
    <row r="963" s="52" customFormat="1" x14ac:dyDescent="0.2"/>
    <row r="964" s="52" customFormat="1" x14ac:dyDescent="0.2"/>
    <row r="965" s="52" customFormat="1" x14ac:dyDescent="0.2"/>
    <row r="966" s="52" customFormat="1" x14ac:dyDescent="0.2"/>
    <row r="967" s="52" customFormat="1" x14ac:dyDescent="0.2"/>
    <row r="968" s="52" customFormat="1" x14ac:dyDescent="0.2"/>
    <row r="969" s="52" customFormat="1" x14ac:dyDescent="0.2"/>
    <row r="970" s="52" customFormat="1" x14ac:dyDescent="0.2"/>
    <row r="971" s="52" customFormat="1" x14ac:dyDescent="0.2"/>
    <row r="972" s="52" customFormat="1" x14ac:dyDescent="0.2"/>
    <row r="973" s="52" customFormat="1" x14ac:dyDescent="0.2"/>
    <row r="974" s="52" customFormat="1" x14ac:dyDescent="0.2"/>
    <row r="975" s="52" customFormat="1" x14ac:dyDescent="0.2"/>
    <row r="976" s="52" customFormat="1" x14ac:dyDescent="0.2"/>
    <row r="977" s="52" customFormat="1" x14ac:dyDescent="0.2"/>
    <row r="978" s="52" customFormat="1" x14ac:dyDescent="0.2"/>
    <row r="979" s="52" customFormat="1" x14ac:dyDescent="0.2"/>
    <row r="980" s="52" customFormat="1" x14ac:dyDescent="0.2"/>
    <row r="981" s="52" customFormat="1" x14ac:dyDescent="0.2"/>
    <row r="982" s="52" customFormat="1" x14ac:dyDescent="0.2"/>
    <row r="983" s="52" customFormat="1" x14ac:dyDescent="0.2"/>
    <row r="984" s="52" customFormat="1" x14ac:dyDescent="0.2"/>
    <row r="985" s="52" customFormat="1" x14ac:dyDescent="0.2"/>
    <row r="986" s="52" customFormat="1" x14ac:dyDescent="0.2"/>
    <row r="987" s="52" customFormat="1" x14ac:dyDescent="0.2"/>
    <row r="988" s="52" customFormat="1" x14ac:dyDescent="0.2"/>
    <row r="989" s="52" customFormat="1" x14ac:dyDescent="0.2"/>
    <row r="990" s="52" customFormat="1" x14ac:dyDescent="0.2"/>
    <row r="991" s="52" customFormat="1" x14ac:dyDescent="0.2"/>
    <row r="992" s="52" customFormat="1" x14ac:dyDescent="0.2"/>
    <row r="993" s="52" customFormat="1" x14ac:dyDescent="0.2"/>
    <row r="994" s="52" customFormat="1" x14ac:dyDescent="0.2"/>
    <row r="995" s="52" customFormat="1" x14ac:dyDescent="0.2"/>
    <row r="996" s="52" customFormat="1" x14ac:dyDescent="0.2"/>
    <row r="997" s="52" customFormat="1" x14ac:dyDescent="0.2"/>
    <row r="998" s="52" customFormat="1" x14ac:dyDescent="0.2"/>
    <row r="999" s="52" customFormat="1" x14ac:dyDescent="0.2"/>
    <row r="1000" s="52" customFormat="1" x14ac:dyDescent="0.2"/>
    <row r="1001" s="52" customFormat="1" x14ac:dyDescent="0.2"/>
    <row r="1002" s="52" customFormat="1" x14ac:dyDescent="0.2"/>
    <row r="1003" s="52" customFormat="1" x14ac:dyDescent="0.2"/>
    <row r="1004" s="52" customFormat="1" x14ac:dyDescent="0.2"/>
    <row r="1005" s="52" customFormat="1" x14ac:dyDescent="0.2"/>
    <row r="1006" s="52" customFormat="1" x14ac:dyDescent="0.2"/>
    <row r="1007" s="52" customFormat="1" x14ac:dyDescent="0.2"/>
    <row r="1008" s="52" customFormat="1" x14ac:dyDescent="0.2"/>
    <row r="1009" s="52" customFormat="1" x14ac:dyDescent="0.2"/>
    <row r="1010" s="52" customFormat="1" x14ac:dyDescent="0.2"/>
    <row r="1011" s="52" customFormat="1" x14ac:dyDescent="0.2"/>
    <row r="1012" s="52" customFormat="1" x14ac:dyDescent="0.2"/>
    <row r="1013" s="52" customFormat="1" x14ac:dyDescent="0.2"/>
    <row r="1014" s="52" customFormat="1" x14ac:dyDescent="0.2"/>
    <row r="1015" s="52" customFormat="1" x14ac:dyDescent="0.2"/>
    <row r="1016" s="52" customFormat="1" x14ac:dyDescent="0.2"/>
    <row r="1017" s="52" customFormat="1" x14ac:dyDescent="0.2"/>
    <row r="1018" s="52" customFormat="1" x14ac:dyDescent="0.2"/>
    <row r="1019" s="52" customFormat="1" x14ac:dyDescent="0.2"/>
    <row r="1020" s="52" customFormat="1" x14ac:dyDescent="0.2"/>
    <row r="1021" s="52" customFormat="1" x14ac:dyDescent="0.2"/>
    <row r="1022" s="52" customFormat="1" x14ac:dyDescent="0.2"/>
    <row r="1023" s="52" customFormat="1" x14ac:dyDescent="0.2"/>
    <row r="1024" s="52" customFormat="1" x14ac:dyDescent="0.2"/>
    <row r="1025" s="52" customFormat="1" x14ac:dyDescent="0.2"/>
    <row r="1026" s="52" customFormat="1" x14ac:dyDescent="0.2"/>
    <row r="1027" s="52" customFormat="1" x14ac:dyDescent="0.2"/>
    <row r="1028" s="52" customFormat="1" x14ac:dyDescent="0.2"/>
    <row r="1029" s="52" customFormat="1" x14ac:dyDescent="0.2"/>
    <row r="1030" s="52" customFormat="1" x14ac:dyDescent="0.2"/>
    <row r="1031" s="52" customFormat="1" x14ac:dyDescent="0.2"/>
    <row r="1032" s="52" customFormat="1" x14ac:dyDescent="0.2"/>
    <row r="1033" s="52" customFormat="1" x14ac:dyDescent="0.2"/>
    <row r="1034" s="52" customFormat="1" x14ac:dyDescent="0.2"/>
    <row r="1035" s="52" customFormat="1" x14ac:dyDescent="0.2"/>
    <row r="1036" s="52" customFormat="1" x14ac:dyDescent="0.2"/>
    <row r="1037" s="52" customFormat="1" x14ac:dyDescent="0.2"/>
    <row r="1038" s="52" customFormat="1" x14ac:dyDescent="0.2"/>
    <row r="1039" s="52" customFormat="1" x14ac:dyDescent="0.2"/>
    <row r="1040" s="52" customFormat="1" x14ac:dyDescent="0.2"/>
    <row r="1041" s="52" customFormat="1" x14ac:dyDescent="0.2"/>
    <row r="1042" s="52" customFormat="1" x14ac:dyDescent="0.2"/>
    <row r="1043" s="52" customFormat="1" x14ac:dyDescent="0.2"/>
    <row r="1044" s="52" customFormat="1" x14ac:dyDescent="0.2"/>
    <row r="1045" s="52" customFormat="1" x14ac:dyDescent="0.2"/>
    <row r="1046" s="52" customFormat="1" x14ac:dyDescent="0.2"/>
    <row r="1047" s="52" customFormat="1" x14ac:dyDescent="0.2"/>
    <row r="1048" s="52" customFormat="1" x14ac:dyDescent="0.2"/>
    <row r="1049" s="52" customFormat="1" x14ac:dyDescent="0.2"/>
    <row r="1050" s="52" customFormat="1" x14ac:dyDescent="0.2"/>
    <row r="1051" s="52" customFormat="1" x14ac:dyDescent="0.2"/>
    <row r="1052" s="52" customFormat="1" x14ac:dyDescent="0.2"/>
    <row r="1053" s="52" customFormat="1" x14ac:dyDescent="0.2"/>
    <row r="1054" s="52" customFormat="1" x14ac:dyDescent="0.2"/>
    <row r="1055" s="52" customFormat="1" x14ac:dyDescent="0.2"/>
    <row r="1056" s="52" customFormat="1" x14ac:dyDescent="0.2"/>
    <row r="1057" s="52" customFormat="1" x14ac:dyDescent="0.2"/>
    <row r="1058" s="52" customFormat="1" x14ac:dyDescent="0.2"/>
    <row r="1059" s="52" customFormat="1" x14ac:dyDescent="0.2"/>
    <row r="1060" s="52" customFormat="1" x14ac:dyDescent="0.2"/>
    <row r="1061" s="52" customFormat="1" x14ac:dyDescent="0.2"/>
    <row r="1062" s="52" customFormat="1" x14ac:dyDescent="0.2"/>
    <row r="1063" s="52" customFormat="1" x14ac:dyDescent="0.2"/>
    <row r="1064" s="52" customFormat="1" x14ac:dyDescent="0.2"/>
    <row r="1065" s="52" customFormat="1" x14ac:dyDescent="0.2"/>
    <row r="1066" s="52" customFormat="1" x14ac:dyDescent="0.2"/>
    <row r="1067" s="52" customFormat="1" x14ac:dyDescent="0.2"/>
    <row r="1068" s="52" customFormat="1" x14ac:dyDescent="0.2"/>
    <row r="1069" s="52" customFormat="1" x14ac:dyDescent="0.2"/>
    <row r="1070" s="52" customFormat="1" x14ac:dyDescent="0.2"/>
    <row r="1071" s="52" customFormat="1" x14ac:dyDescent="0.2"/>
    <row r="1072" s="52" customFormat="1" x14ac:dyDescent="0.2"/>
    <row r="1073" s="52" customFormat="1" x14ac:dyDescent="0.2"/>
    <row r="1074" s="52" customFormat="1" x14ac:dyDescent="0.2"/>
    <row r="1075" s="52" customFormat="1" x14ac:dyDescent="0.2"/>
    <row r="1076" s="52" customFormat="1" x14ac:dyDescent="0.2"/>
    <row r="1077" s="52" customFormat="1" x14ac:dyDescent="0.2"/>
    <row r="1078" s="52" customFormat="1" x14ac:dyDescent="0.2"/>
    <row r="1079" s="52" customFormat="1" x14ac:dyDescent="0.2"/>
    <row r="1080" s="52" customFormat="1" x14ac:dyDescent="0.2"/>
    <row r="1081" s="52" customFormat="1" x14ac:dyDescent="0.2"/>
    <row r="1082" s="52" customFormat="1" x14ac:dyDescent="0.2"/>
    <row r="1083" s="52" customFormat="1" x14ac:dyDescent="0.2"/>
    <row r="1084" s="52" customFormat="1" x14ac:dyDescent="0.2"/>
    <row r="1085" s="52" customFormat="1" x14ac:dyDescent="0.2"/>
    <row r="1086" s="52" customFormat="1" x14ac:dyDescent="0.2"/>
    <row r="1087" s="52" customFormat="1" x14ac:dyDescent="0.2"/>
    <row r="1088" s="52" customFormat="1" x14ac:dyDescent="0.2"/>
    <row r="1089" s="52" customFormat="1" x14ac:dyDescent="0.2"/>
    <row r="1090" s="52" customFormat="1" x14ac:dyDescent="0.2"/>
    <row r="1091" s="52" customFormat="1" x14ac:dyDescent="0.2"/>
    <row r="1092" s="52" customFormat="1" x14ac:dyDescent="0.2"/>
    <row r="1093" s="52" customFormat="1" x14ac:dyDescent="0.2"/>
    <row r="1094" s="52" customFormat="1" x14ac:dyDescent="0.2"/>
    <row r="1095" s="52" customFormat="1" x14ac:dyDescent="0.2"/>
    <row r="1096" s="52" customFormat="1" x14ac:dyDescent="0.2"/>
    <row r="1097" s="52" customFormat="1" x14ac:dyDescent="0.2"/>
    <row r="1098" s="52" customFormat="1" x14ac:dyDescent="0.2"/>
    <row r="1099" s="52" customFormat="1" x14ac:dyDescent="0.2"/>
    <row r="1100" s="52" customFormat="1" x14ac:dyDescent="0.2"/>
    <row r="1101" s="52" customFormat="1" x14ac:dyDescent="0.2"/>
    <row r="1102" s="52" customFormat="1" x14ac:dyDescent="0.2"/>
    <row r="1103" s="52" customFormat="1" x14ac:dyDescent="0.2"/>
    <row r="1104" s="52" customFormat="1" x14ac:dyDescent="0.2"/>
    <row r="1105" s="52" customFormat="1" x14ac:dyDescent="0.2"/>
    <row r="1106" s="52" customFormat="1" x14ac:dyDescent="0.2"/>
    <row r="1107" s="52" customFormat="1" x14ac:dyDescent="0.2"/>
    <row r="1108" s="52" customFormat="1" x14ac:dyDescent="0.2"/>
    <row r="1109" s="52" customFormat="1" x14ac:dyDescent="0.2"/>
    <row r="1110" s="52" customFormat="1" x14ac:dyDescent="0.2"/>
    <row r="1111" s="52" customFormat="1" x14ac:dyDescent="0.2"/>
    <row r="1112" s="52" customFormat="1" x14ac:dyDescent="0.2"/>
    <row r="1113" s="52" customFormat="1" x14ac:dyDescent="0.2"/>
    <row r="1114" s="52" customFormat="1" x14ac:dyDescent="0.2"/>
    <row r="1115" s="52" customFormat="1" x14ac:dyDescent="0.2"/>
    <row r="1116" s="52" customFormat="1" x14ac:dyDescent="0.2"/>
    <row r="1117" s="52" customFormat="1" x14ac:dyDescent="0.2"/>
    <row r="1118" s="52" customFormat="1" x14ac:dyDescent="0.2"/>
    <row r="1119" s="52" customFormat="1" x14ac:dyDescent="0.2"/>
    <row r="1120" s="52" customFormat="1" x14ac:dyDescent="0.2"/>
    <row r="1121" s="52" customFormat="1" x14ac:dyDescent="0.2"/>
    <row r="1122" s="52" customFormat="1" x14ac:dyDescent="0.2"/>
    <row r="1123" s="52" customFormat="1" x14ac:dyDescent="0.2"/>
    <row r="1124" s="52" customFormat="1" x14ac:dyDescent="0.2"/>
    <row r="1125" s="52" customFormat="1" x14ac:dyDescent="0.2"/>
    <row r="1126" s="52" customFormat="1" x14ac:dyDescent="0.2"/>
    <row r="1127" s="52" customFormat="1" x14ac:dyDescent="0.2"/>
    <row r="1128" s="52" customFormat="1" x14ac:dyDescent="0.2"/>
    <row r="1129" s="52" customFormat="1" x14ac:dyDescent="0.2"/>
    <row r="1130" s="52" customFormat="1" x14ac:dyDescent="0.2"/>
    <row r="1131" s="52" customFormat="1" x14ac:dyDescent="0.2"/>
    <row r="1132" s="52" customFormat="1" x14ac:dyDescent="0.2"/>
    <row r="1133" s="52" customFormat="1" x14ac:dyDescent="0.2"/>
    <row r="1134" s="52" customFormat="1" x14ac:dyDescent="0.2"/>
    <row r="1135" s="52" customFormat="1" x14ac:dyDescent="0.2"/>
    <row r="1136" s="52" customFormat="1" x14ac:dyDescent="0.2"/>
    <row r="1137" s="52" customFormat="1" x14ac:dyDescent="0.2"/>
    <row r="1138" s="52" customFormat="1" x14ac:dyDescent="0.2"/>
    <row r="1139" s="52" customFormat="1" x14ac:dyDescent="0.2"/>
    <row r="1140" s="52" customFormat="1" x14ac:dyDescent="0.2"/>
    <row r="1141" s="52" customFormat="1" x14ac:dyDescent="0.2"/>
    <row r="1142" s="52" customFormat="1" x14ac:dyDescent="0.2"/>
    <row r="1143" s="52" customFormat="1" x14ac:dyDescent="0.2"/>
    <row r="1144" s="52" customFormat="1" x14ac:dyDescent="0.2"/>
    <row r="1145" s="52" customFormat="1" x14ac:dyDescent="0.2"/>
    <row r="1146" s="52" customFormat="1" x14ac:dyDescent="0.2"/>
    <row r="1147" s="52" customFormat="1" x14ac:dyDescent="0.2"/>
    <row r="1148" s="52" customFormat="1" x14ac:dyDescent="0.2"/>
    <row r="1149" s="52" customFormat="1" x14ac:dyDescent="0.2"/>
    <row r="1150" s="52" customFormat="1" x14ac:dyDescent="0.2"/>
    <row r="1151" s="52" customFormat="1" x14ac:dyDescent="0.2"/>
    <row r="1152" s="52" customFormat="1" x14ac:dyDescent="0.2"/>
    <row r="1153" s="52" customFormat="1" x14ac:dyDescent="0.2"/>
    <row r="1154" s="52" customFormat="1" x14ac:dyDescent="0.2"/>
    <row r="1155" s="52" customFormat="1" x14ac:dyDescent="0.2"/>
    <row r="1156" s="52" customFormat="1" x14ac:dyDescent="0.2"/>
    <row r="1157" s="52" customFormat="1" x14ac:dyDescent="0.2"/>
    <row r="1158" s="52" customFormat="1" x14ac:dyDescent="0.2"/>
    <row r="1159" s="52" customFormat="1" x14ac:dyDescent="0.2"/>
    <row r="1160" s="52" customFormat="1" x14ac:dyDescent="0.2"/>
    <row r="1161" s="52" customFormat="1" x14ac:dyDescent="0.2"/>
    <row r="1162" s="52" customFormat="1" x14ac:dyDescent="0.2"/>
    <row r="1163" s="52" customFormat="1" x14ac:dyDescent="0.2"/>
    <row r="1164" s="52" customFormat="1" x14ac:dyDescent="0.2"/>
    <row r="1165" s="52" customFormat="1" x14ac:dyDescent="0.2"/>
    <row r="1166" s="52" customFormat="1" x14ac:dyDescent="0.2"/>
    <row r="1167" s="52" customFormat="1" x14ac:dyDescent="0.2"/>
    <row r="1168" s="52" customFormat="1" x14ac:dyDescent="0.2"/>
    <row r="1169" s="52" customFormat="1" x14ac:dyDescent="0.2"/>
    <row r="1170" s="52" customFormat="1" x14ac:dyDescent="0.2"/>
    <row r="1171" s="52" customFormat="1" x14ac:dyDescent="0.2"/>
    <row r="1172" s="52" customFormat="1" x14ac:dyDescent="0.2"/>
    <row r="1173" s="52" customFormat="1" x14ac:dyDescent="0.2"/>
    <row r="1174" s="52" customFormat="1" x14ac:dyDescent="0.2"/>
    <row r="1175" s="52" customFormat="1" x14ac:dyDescent="0.2"/>
    <row r="1176" s="52" customFormat="1" x14ac:dyDescent="0.2"/>
    <row r="1177" s="52" customFormat="1" x14ac:dyDescent="0.2"/>
    <row r="1178" s="52" customFormat="1" x14ac:dyDescent="0.2"/>
    <row r="1179" s="52" customFormat="1" x14ac:dyDescent="0.2"/>
    <row r="1180" s="52" customFormat="1" x14ac:dyDescent="0.2"/>
    <row r="1181" s="52" customFormat="1" x14ac:dyDescent="0.2"/>
    <row r="1182" s="52" customFormat="1" x14ac:dyDescent="0.2"/>
    <row r="1183" s="52" customFormat="1" x14ac:dyDescent="0.2"/>
    <row r="1184" s="52" customFormat="1" x14ac:dyDescent="0.2"/>
    <row r="1185" s="52" customFormat="1" x14ac:dyDescent="0.2"/>
    <row r="1186" s="52" customFormat="1" x14ac:dyDescent="0.2"/>
    <row r="1187" s="52" customFormat="1" x14ac:dyDescent="0.2"/>
    <row r="1188" s="52" customFormat="1" x14ac:dyDescent="0.2"/>
    <row r="1189" s="52" customFormat="1" x14ac:dyDescent="0.2"/>
    <row r="1190" s="52" customFormat="1" x14ac:dyDescent="0.2"/>
    <row r="1191" s="52" customFormat="1" x14ac:dyDescent="0.2"/>
    <row r="1192" s="52" customFormat="1" x14ac:dyDescent="0.2"/>
    <row r="1193" s="52" customFormat="1" x14ac:dyDescent="0.2"/>
    <row r="1194" s="52" customFormat="1" x14ac:dyDescent="0.2"/>
    <row r="1195" s="52" customFormat="1" x14ac:dyDescent="0.2"/>
    <row r="1196" s="52" customFormat="1" x14ac:dyDescent="0.2"/>
    <row r="1197" s="52" customFormat="1" x14ac:dyDescent="0.2"/>
    <row r="1198" s="52" customFormat="1" x14ac:dyDescent="0.2"/>
    <row r="1199" s="52" customFormat="1" x14ac:dyDescent="0.2"/>
    <row r="1200" s="52" customFormat="1" x14ac:dyDescent="0.2"/>
    <row r="1201" s="52" customFormat="1" x14ac:dyDescent="0.2"/>
    <row r="1202" s="52" customFormat="1" x14ac:dyDescent="0.2"/>
    <row r="1203" s="52" customFormat="1" x14ac:dyDescent="0.2"/>
    <row r="1204" s="52" customFormat="1" x14ac:dyDescent="0.2"/>
    <row r="1205" s="52" customFormat="1" x14ac:dyDescent="0.2"/>
    <row r="1206" s="52" customFormat="1" x14ac:dyDescent="0.2"/>
    <row r="1207" s="52" customFormat="1" x14ac:dyDescent="0.2"/>
    <row r="1208" s="52" customFormat="1" x14ac:dyDescent="0.2"/>
    <row r="1209" s="52" customFormat="1" x14ac:dyDescent="0.2"/>
    <row r="1210" s="52" customFormat="1" x14ac:dyDescent="0.2"/>
    <row r="1211" s="52" customFormat="1" x14ac:dyDescent="0.2"/>
    <row r="1212" s="52" customFormat="1" x14ac:dyDescent="0.2"/>
    <row r="1213" s="52" customFormat="1" x14ac:dyDescent="0.2"/>
    <row r="1214" s="52" customFormat="1" x14ac:dyDescent="0.2"/>
    <row r="1215" s="52" customFormat="1" x14ac:dyDescent="0.2"/>
    <row r="1216" s="52" customFormat="1" x14ac:dyDescent="0.2"/>
    <row r="1217" s="52" customFormat="1" x14ac:dyDescent="0.2"/>
    <row r="1218" s="52" customFormat="1" x14ac:dyDescent="0.2"/>
    <row r="1219" s="52" customFormat="1" x14ac:dyDescent="0.2"/>
    <row r="1220" s="52" customFormat="1" x14ac:dyDescent="0.2"/>
    <row r="1221" s="52" customFormat="1" x14ac:dyDescent="0.2"/>
    <row r="1222" s="52" customFormat="1" x14ac:dyDescent="0.2"/>
    <row r="1223" s="52" customFormat="1" x14ac:dyDescent="0.2"/>
    <row r="1224" s="52" customFormat="1" x14ac:dyDescent="0.2"/>
    <row r="1225" s="52" customFormat="1" x14ac:dyDescent="0.2"/>
    <row r="1226" s="52" customFormat="1" x14ac:dyDescent="0.2"/>
    <row r="1227" s="52" customFormat="1" x14ac:dyDescent="0.2"/>
    <row r="1228" s="52" customFormat="1" x14ac:dyDescent="0.2"/>
    <row r="1229" s="52" customFormat="1" x14ac:dyDescent="0.2"/>
    <row r="1230" s="52" customFormat="1" x14ac:dyDescent="0.2"/>
    <row r="1231" s="52" customFormat="1" x14ac:dyDescent="0.2"/>
    <row r="1232" s="52" customFormat="1" x14ac:dyDescent="0.2"/>
    <row r="1233" s="52" customFormat="1" x14ac:dyDescent="0.2"/>
    <row r="1234" s="52" customFormat="1" x14ac:dyDescent="0.2"/>
    <row r="1235" s="52" customFormat="1" x14ac:dyDescent="0.2"/>
    <row r="1236" s="52" customFormat="1" x14ac:dyDescent="0.2"/>
    <row r="1237" s="52" customFormat="1" x14ac:dyDescent="0.2"/>
    <row r="1238" s="52" customFormat="1" x14ac:dyDescent="0.2"/>
    <row r="1239" s="52" customFormat="1" x14ac:dyDescent="0.2"/>
    <row r="1240" s="52" customFormat="1" x14ac:dyDescent="0.2"/>
    <row r="1241" s="52" customFormat="1" x14ac:dyDescent="0.2"/>
    <row r="1242" s="52" customFormat="1" x14ac:dyDescent="0.2"/>
    <row r="1243" s="52" customFormat="1" x14ac:dyDescent="0.2"/>
    <row r="1244" s="52" customFormat="1" x14ac:dyDescent="0.2"/>
    <row r="1245" s="52" customFormat="1" x14ac:dyDescent="0.2"/>
    <row r="1246" s="52" customFormat="1" x14ac:dyDescent="0.2"/>
    <row r="1247" s="52" customFormat="1" x14ac:dyDescent="0.2"/>
    <row r="1248" s="52" customFormat="1" x14ac:dyDescent="0.2"/>
    <row r="1249" s="52" customFormat="1" x14ac:dyDescent="0.2"/>
    <row r="1250" s="52" customFormat="1" x14ac:dyDescent="0.2"/>
    <row r="1251" s="52" customFormat="1" x14ac:dyDescent="0.2"/>
    <row r="1252" s="52" customFormat="1" x14ac:dyDescent="0.2"/>
    <row r="1253" s="52" customFormat="1" x14ac:dyDescent="0.2"/>
    <row r="1254" s="52" customFormat="1" x14ac:dyDescent="0.2"/>
    <row r="1255" s="52" customFormat="1" x14ac:dyDescent="0.2"/>
    <row r="1256" s="52" customFormat="1" x14ac:dyDescent="0.2"/>
    <row r="1257" s="52" customFormat="1" x14ac:dyDescent="0.2"/>
    <row r="1258" s="52" customFormat="1" x14ac:dyDescent="0.2"/>
    <row r="1259" s="52" customFormat="1" x14ac:dyDescent="0.2"/>
    <row r="1260" s="52" customFormat="1" x14ac:dyDescent="0.2"/>
    <row r="1261" s="52" customFormat="1" x14ac:dyDescent="0.2"/>
    <row r="1262" s="52" customFormat="1" x14ac:dyDescent="0.2"/>
    <row r="1263" s="52" customFormat="1" x14ac:dyDescent="0.2"/>
    <row r="1264" s="52" customFormat="1" x14ac:dyDescent="0.2"/>
    <row r="1265" s="52" customFormat="1" x14ac:dyDescent="0.2"/>
    <row r="1266" s="52" customFormat="1" x14ac:dyDescent="0.2"/>
    <row r="1267" s="52" customFormat="1" x14ac:dyDescent="0.2"/>
    <row r="1268" s="52" customFormat="1" x14ac:dyDescent="0.2"/>
    <row r="1269" s="52" customFormat="1" x14ac:dyDescent="0.2"/>
    <row r="1270" s="52" customFormat="1" x14ac:dyDescent="0.2"/>
    <row r="1271" s="52" customFormat="1" x14ac:dyDescent="0.2"/>
    <row r="1272" s="52" customFormat="1" x14ac:dyDescent="0.2"/>
    <row r="1273" s="52" customFormat="1" x14ac:dyDescent="0.2"/>
    <row r="1274" s="52" customFormat="1" x14ac:dyDescent="0.2"/>
    <row r="1275" s="52" customFormat="1" x14ac:dyDescent="0.2"/>
    <row r="1276" s="52" customFormat="1" x14ac:dyDescent="0.2"/>
    <row r="1277" s="52" customFormat="1" x14ac:dyDescent="0.2"/>
    <row r="1278" s="52" customFormat="1" x14ac:dyDescent="0.2"/>
    <row r="1279" s="52" customFormat="1" x14ac:dyDescent="0.2"/>
    <row r="1280" s="52" customFormat="1" x14ac:dyDescent="0.2"/>
    <row r="1281" s="52" customFormat="1" x14ac:dyDescent="0.2"/>
    <row r="1282" s="52" customFormat="1" x14ac:dyDescent="0.2"/>
    <row r="1283" s="52" customFormat="1" x14ac:dyDescent="0.2"/>
    <row r="1284" s="52" customFormat="1" x14ac:dyDescent="0.2"/>
    <row r="1285" s="52" customFormat="1" x14ac:dyDescent="0.2"/>
    <row r="1286" s="52" customFormat="1" x14ac:dyDescent="0.2"/>
    <row r="1287" s="52" customFormat="1" x14ac:dyDescent="0.2"/>
    <row r="1288" s="52" customFormat="1" x14ac:dyDescent="0.2"/>
    <row r="1289" s="52" customFormat="1" x14ac:dyDescent="0.2"/>
    <row r="1290" s="52" customFormat="1" x14ac:dyDescent="0.2"/>
    <row r="1291" s="52" customFormat="1" x14ac:dyDescent="0.2"/>
    <row r="1292" s="52" customFormat="1" x14ac:dyDescent="0.2"/>
    <row r="1293" s="52" customFormat="1" x14ac:dyDescent="0.2"/>
    <row r="1294" s="52" customFormat="1" x14ac:dyDescent="0.2"/>
    <row r="1295" s="52" customFormat="1" x14ac:dyDescent="0.2"/>
    <row r="1296" s="52" customFormat="1" x14ac:dyDescent="0.2"/>
    <row r="1297" s="52" customFormat="1" x14ac:dyDescent="0.2"/>
    <row r="1298" s="52" customFormat="1" x14ac:dyDescent="0.2"/>
    <row r="1299" s="52" customFormat="1" x14ac:dyDescent="0.2"/>
    <row r="1300" s="52" customFormat="1" x14ac:dyDescent="0.2"/>
    <row r="1301" s="52" customFormat="1" x14ac:dyDescent="0.2"/>
    <row r="1302" s="52" customFormat="1" x14ac:dyDescent="0.2"/>
    <row r="1303" s="52" customFormat="1" x14ac:dyDescent="0.2"/>
    <row r="1304" s="52" customFormat="1" x14ac:dyDescent="0.2"/>
    <row r="1305" s="52" customFormat="1" x14ac:dyDescent="0.2"/>
    <row r="1306" s="52" customFormat="1" x14ac:dyDescent="0.2"/>
    <row r="1307" s="52" customFormat="1" x14ac:dyDescent="0.2"/>
    <row r="1308" s="52" customFormat="1" x14ac:dyDescent="0.2"/>
    <row r="1309" s="52" customFormat="1" x14ac:dyDescent="0.2"/>
    <row r="1310" s="52" customFormat="1" x14ac:dyDescent="0.2"/>
    <row r="1311" s="52" customFormat="1" x14ac:dyDescent="0.2"/>
    <row r="1312" s="52" customFormat="1" x14ac:dyDescent="0.2"/>
    <row r="1313" s="52" customFormat="1" x14ac:dyDescent="0.2"/>
    <row r="1314" s="52" customFormat="1" x14ac:dyDescent="0.2"/>
    <row r="1315" s="52" customFormat="1" x14ac:dyDescent="0.2"/>
    <row r="1316" s="52" customFormat="1" x14ac:dyDescent="0.2"/>
    <row r="1317" s="52" customFormat="1" x14ac:dyDescent="0.2"/>
    <row r="1318" s="52" customFormat="1" x14ac:dyDescent="0.2"/>
    <row r="1319" s="52" customFormat="1" x14ac:dyDescent="0.2"/>
    <row r="1320" s="52" customFormat="1" x14ac:dyDescent="0.2"/>
    <row r="1321" s="52" customFormat="1" x14ac:dyDescent="0.2"/>
    <row r="1322" s="52" customFormat="1" x14ac:dyDescent="0.2"/>
    <row r="1323" s="52" customFormat="1" x14ac:dyDescent="0.2"/>
    <row r="1324" s="52" customFormat="1" x14ac:dyDescent="0.2"/>
    <row r="1325" s="52" customFormat="1" x14ac:dyDescent="0.2"/>
    <row r="1326" s="52" customFormat="1" x14ac:dyDescent="0.2"/>
    <row r="1327" s="52" customFormat="1" x14ac:dyDescent="0.2"/>
    <row r="1328" s="52" customFormat="1" x14ac:dyDescent="0.2"/>
    <row r="1329" s="52" customFormat="1" x14ac:dyDescent="0.2"/>
    <row r="1330" s="52" customFormat="1" x14ac:dyDescent="0.2"/>
    <row r="1331" s="52" customFormat="1" x14ac:dyDescent="0.2"/>
    <row r="1332" s="52" customFormat="1" x14ac:dyDescent="0.2"/>
    <row r="1333" s="52" customFormat="1" x14ac:dyDescent="0.2"/>
    <row r="1334" s="52" customFormat="1" x14ac:dyDescent="0.2"/>
    <row r="1335" s="52" customFormat="1" x14ac:dyDescent="0.2"/>
    <row r="1336" s="52" customFormat="1" x14ac:dyDescent="0.2"/>
    <row r="1337" s="52" customFormat="1" x14ac:dyDescent="0.2"/>
    <row r="1338" s="52" customFormat="1" x14ac:dyDescent="0.2"/>
    <row r="1339" s="52" customFormat="1" x14ac:dyDescent="0.2"/>
    <row r="1340" s="52" customFormat="1" x14ac:dyDescent="0.2"/>
    <row r="1341" s="52" customFormat="1" x14ac:dyDescent="0.2"/>
    <row r="1342" s="52" customFormat="1" x14ac:dyDescent="0.2"/>
    <row r="1343" s="52" customFormat="1" x14ac:dyDescent="0.2"/>
    <row r="1344" s="52" customFormat="1" x14ac:dyDescent="0.2"/>
    <row r="1345" s="52" customFormat="1" x14ac:dyDescent="0.2"/>
    <row r="1346" s="52" customFormat="1" x14ac:dyDescent="0.2"/>
    <row r="1347" s="52" customFormat="1" x14ac:dyDescent="0.2"/>
    <row r="1348" s="52" customFormat="1" x14ac:dyDescent="0.2"/>
    <row r="1349" s="52" customFormat="1" x14ac:dyDescent="0.2"/>
    <row r="1350" s="52" customFormat="1" x14ac:dyDescent="0.2"/>
    <row r="1351" s="52" customFormat="1" x14ac:dyDescent="0.2"/>
    <row r="1352" s="52" customFormat="1" x14ac:dyDescent="0.2"/>
    <row r="1353" s="52" customFormat="1" x14ac:dyDescent="0.2"/>
    <row r="1354" s="52" customFormat="1" x14ac:dyDescent="0.2"/>
    <row r="1355" s="52" customFormat="1" x14ac:dyDescent="0.2"/>
    <row r="1356" s="52" customFormat="1" x14ac:dyDescent="0.2"/>
    <row r="1357" s="52" customFormat="1" x14ac:dyDescent="0.2"/>
    <row r="1358" s="52" customFormat="1" x14ac:dyDescent="0.2"/>
    <row r="1359" s="52" customFormat="1" x14ac:dyDescent="0.2"/>
    <row r="1360" s="52" customFormat="1" x14ac:dyDescent="0.2"/>
    <row r="1361" s="52" customFormat="1" x14ac:dyDescent="0.2"/>
    <row r="1362" s="52" customFormat="1" x14ac:dyDescent="0.2"/>
    <row r="1363" s="52" customFormat="1" x14ac:dyDescent="0.2"/>
    <row r="1364" s="52" customFormat="1" x14ac:dyDescent="0.2"/>
    <row r="1365" s="52" customFormat="1" x14ac:dyDescent="0.2"/>
    <row r="1366" s="52" customFormat="1" x14ac:dyDescent="0.2"/>
    <row r="1367" s="52" customFormat="1" x14ac:dyDescent="0.2"/>
    <row r="1368" s="52" customFormat="1" x14ac:dyDescent="0.2"/>
    <row r="1369" s="52" customFormat="1" x14ac:dyDescent="0.2"/>
    <row r="1370" s="52" customFormat="1" x14ac:dyDescent="0.2"/>
    <row r="1371" s="52" customFormat="1" x14ac:dyDescent="0.2"/>
    <row r="1372" s="52" customFormat="1" x14ac:dyDescent="0.2"/>
    <row r="1373" s="52" customFormat="1" x14ac:dyDescent="0.2"/>
    <row r="1374" s="52" customFormat="1" x14ac:dyDescent="0.2"/>
    <row r="1375" s="52" customFormat="1" x14ac:dyDescent="0.2"/>
    <row r="1376" s="52" customFormat="1" x14ac:dyDescent="0.2"/>
    <row r="1377" s="52" customFormat="1" x14ac:dyDescent="0.2"/>
    <row r="1378" s="52" customFormat="1" x14ac:dyDescent="0.2"/>
    <row r="1379" s="52" customFormat="1" x14ac:dyDescent="0.2"/>
    <row r="1380" s="52" customFormat="1" x14ac:dyDescent="0.2"/>
    <row r="1381" s="52" customFormat="1" x14ac:dyDescent="0.2"/>
    <row r="1382" s="52" customFormat="1" x14ac:dyDescent="0.2"/>
    <row r="1383" s="52" customFormat="1" x14ac:dyDescent="0.2"/>
    <row r="1384" s="52" customFormat="1" x14ac:dyDescent="0.2"/>
    <row r="1385" s="52" customFormat="1" x14ac:dyDescent="0.2"/>
    <row r="1386" s="52" customFormat="1" x14ac:dyDescent="0.2"/>
    <row r="1387" s="52" customFormat="1" x14ac:dyDescent="0.2"/>
    <row r="1388" s="52" customFormat="1" x14ac:dyDescent="0.2"/>
    <row r="1389" s="52" customFormat="1" x14ac:dyDescent="0.2"/>
    <row r="1390" s="52" customFormat="1" x14ac:dyDescent="0.2"/>
    <row r="1391" s="52" customFormat="1" x14ac:dyDescent="0.2"/>
    <row r="1392" s="52" customFormat="1" x14ac:dyDescent="0.2"/>
    <row r="1393" s="52" customFormat="1" x14ac:dyDescent="0.2"/>
    <row r="1394" s="52" customFormat="1" x14ac:dyDescent="0.2"/>
    <row r="1395" s="52" customFormat="1" x14ac:dyDescent="0.2"/>
    <row r="1396" s="52" customFormat="1" x14ac:dyDescent="0.2"/>
    <row r="1397" s="52" customFormat="1" x14ac:dyDescent="0.2"/>
    <row r="1398" s="52" customFormat="1" x14ac:dyDescent="0.2"/>
    <row r="1399" s="52" customFormat="1" x14ac:dyDescent="0.2"/>
    <row r="1400" s="52" customFormat="1" x14ac:dyDescent="0.2"/>
    <row r="1401" s="52" customFormat="1" x14ac:dyDescent="0.2"/>
    <row r="1402" s="52" customFormat="1" x14ac:dyDescent="0.2"/>
    <row r="1403" s="52" customFormat="1" x14ac:dyDescent="0.2"/>
    <row r="1404" s="52" customFormat="1" x14ac:dyDescent="0.2"/>
    <row r="1405" s="52" customFormat="1" x14ac:dyDescent="0.2"/>
    <row r="1406" s="52" customFormat="1" x14ac:dyDescent="0.2"/>
    <row r="1407" s="52" customFormat="1" x14ac:dyDescent="0.2"/>
    <row r="1408" s="52" customFormat="1" x14ac:dyDescent="0.2"/>
    <row r="1409" s="52" customFormat="1" x14ac:dyDescent="0.2"/>
    <row r="1410" s="52" customFormat="1" x14ac:dyDescent="0.2"/>
    <row r="1411" s="52" customFormat="1" x14ac:dyDescent="0.2"/>
    <row r="1412" s="52" customFormat="1" x14ac:dyDescent="0.2"/>
    <row r="1413" s="52" customFormat="1" x14ac:dyDescent="0.2"/>
    <row r="1414" s="52" customFormat="1" x14ac:dyDescent="0.2"/>
    <row r="1415" s="52" customFormat="1" x14ac:dyDescent="0.2"/>
    <row r="1416" s="52" customFormat="1" x14ac:dyDescent="0.2"/>
    <row r="1417" s="52" customFormat="1" x14ac:dyDescent="0.2"/>
    <row r="1418" s="52" customFormat="1" x14ac:dyDescent="0.2"/>
    <row r="1419" s="52" customFormat="1" x14ac:dyDescent="0.2"/>
    <row r="1420" s="52" customFormat="1" x14ac:dyDescent="0.2"/>
    <row r="1421" s="52" customFormat="1" x14ac:dyDescent="0.2"/>
    <row r="1422" s="52" customFormat="1" x14ac:dyDescent="0.2"/>
    <row r="1423" s="52" customFormat="1" x14ac:dyDescent="0.2"/>
    <row r="1424" s="52" customFormat="1" x14ac:dyDescent="0.2"/>
    <row r="1425" s="52" customFormat="1" x14ac:dyDescent="0.2"/>
    <row r="1426" s="52" customFormat="1" x14ac:dyDescent="0.2"/>
    <row r="1427" s="52" customFormat="1" x14ac:dyDescent="0.2"/>
    <row r="1428" s="52" customFormat="1" x14ac:dyDescent="0.2"/>
    <row r="1429" s="52" customFormat="1" x14ac:dyDescent="0.2"/>
    <row r="1430" s="52" customFormat="1" x14ac:dyDescent="0.2"/>
    <row r="1431" s="52" customFormat="1" x14ac:dyDescent="0.2"/>
    <row r="1432" s="52" customFormat="1" x14ac:dyDescent="0.2"/>
    <row r="1433" s="52" customFormat="1" x14ac:dyDescent="0.2"/>
    <row r="1434" s="52" customFormat="1" x14ac:dyDescent="0.2"/>
    <row r="1435" s="52" customFormat="1" x14ac:dyDescent="0.2"/>
    <row r="1436" s="52" customFormat="1" x14ac:dyDescent="0.2"/>
    <row r="1437" s="52" customFormat="1" x14ac:dyDescent="0.2"/>
    <row r="1438" s="52" customFormat="1" x14ac:dyDescent="0.2"/>
    <row r="1439" s="52" customFormat="1" x14ac:dyDescent="0.2"/>
    <row r="1440" s="52" customFormat="1" x14ac:dyDescent="0.2"/>
    <row r="1441" s="52" customFormat="1" x14ac:dyDescent="0.2"/>
    <row r="1442" s="52" customFormat="1" x14ac:dyDescent="0.2"/>
    <row r="1443" s="52" customFormat="1" x14ac:dyDescent="0.2"/>
    <row r="1444" s="52" customFormat="1" x14ac:dyDescent="0.2"/>
    <row r="1445" s="52" customFormat="1" x14ac:dyDescent="0.2"/>
    <row r="1446" s="52" customFormat="1" x14ac:dyDescent="0.2"/>
    <row r="1447" s="52" customFormat="1" x14ac:dyDescent="0.2"/>
    <row r="1448" s="52" customFormat="1" x14ac:dyDescent="0.2"/>
    <row r="1449" s="52" customFormat="1" x14ac:dyDescent="0.2"/>
    <row r="1450" s="52" customFormat="1" x14ac:dyDescent="0.2"/>
    <row r="1451" s="52" customFormat="1" x14ac:dyDescent="0.2"/>
    <row r="1452" s="52" customFormat="1" x14ac:dyDescent="0.2"/>
    <row r="1453" s="52" customFormat="1" x14ac:dyDescent="0.2"/>
    <row r="1454" s="52" customFormat="1" x14ac:dyDescent="0.2"/>
    <row r="1455" s="52" customFormat="1" x14ac:dyDescent="0.2"/>
    <row r="1456" s="52" customFormat="1" x14ac:dyDescent="0.2"/>
    <row r="1457" s="52" customFormat="1" x14ac:dyDescent="0.2"/>
    <row r="1458" s="52" customFormat="1" x14ac:dyDescent="0.2"/>
    <row r="1459" s="52" customFormat="1" x14ac:dyDescent="0.2"/>
    <row r="1460" s="52" customFormat="1" x14ac:dyDescent="0.2"/>
    <row r="1461" s="52" customFormat="1" x14ac:dyDescent="0.2"/>
    <row r="1462" s="52" customFormat="1" x14ac:dyDescent="0.2"/>
    <row r="1463" s="52" customFormat="1" x14ac:dyDescent="0.2"/>
    <row r="1464" s="52" customFormat="1" x14ac:dyDescent="0.2"/>
    <row r="1465" s="52" customFormat="1" x14ac:dyDescent="0.2"/>
    <row r="1466" s="52" customFormat="1" x14ac:dyDescent="0.2"/>
    <row r="1467" s="52" customFormat="1" x14ac:dyDescent="0.2"/>
    <row r="1468" s="52" customFormat="1" x14ac:dyDescent="0.2"/>
    <row r="1469" s="52" customFormat="1" x14ac:dyDescent="0.2"/>
    <row r="1470" s="52" customFormat="1" x14ac:dyDescent="0.2"/>
    <row r="1471" s="52" customFormat="1" x14ac:dyDescent="0.2"/>
    <row r="1472" s="52" customFormat="1" x14ac:dyDescent="0.2"/>
    <row r="1473" s="52" customFormat="1" x14ac:dyDescent="0.2"/>
    <row r="1474" s="52" customFormat="1" x14ac:dyDescent="0.2"/>
    <row r="1475" s="52" customFormat="1" x14ac:dyDescent="0.2"/>
    <row r="1476" s="52" customFormat="1" x14ac:dyDescent="0.2"/>
    <row r="1477" s="52" customFormat="1" x14ac:dyDescent="0.2"/>
    <row r="1478" s="52" customFormat="1" x14ac:dyDescent="0.2"/>
    <row r="1479" s="52" customFormat="1" x14ac:dyDescent="0.2"/>
    <row r="1480" s="52" customFormat="1" x14ac:dyDescent="0.2"/>
    <row r="1481" s="52" customFormat="1" x14ac:dyDescent="0.2"/>
    <row r="1482" s="52" customFormat="1" x14ac:dyDescent="0.2"/>
    <row r="1483" s="52" customFormat="1" x14ac:dyDescent="0.2"/>
    <row r="1484" s="52" customFormat="1" x14ac:dyDescent="0.2"/>
    <row r="1485" s="52" customFormat="1" x14ac:dyDescent="0.2"/>
    <row r="1486" s="52" customFormat="1" x14ac:dyDescent="0.2"/>
    <row r="1487" s="52" customFormat="1" x14ac:dyDescent="0.2"/>
    <row r="1488" s="52" customFormat="1" x14ac:dyDescent="0.2"/>
    <row r="1489" s="52" customFormat="1" x14ac:dyDescent="0.2"/>
    <row r="1490" s="52" customFormat="1" x14ac:dyDescent="0.2"/>
    <row r="1491" s="52" customFormat="1" x14ac:dyDescent="0.2"/>
    <row r="1492" s="52" customFormat="1" x14ac:dyDescent="0.2"/>
    <row r="1493" s="52" customFormat="1" x14ac:dyDescent="0.2"/>
    <row r="1494" s="52" customFormat="1" x14ac:dyDescent="0.2"/>
    <row r="1495" s="52" customFormat="1" x14ac:dyDescent="0.2"/>
    <row r="1496" s="52" customFormat="1" x14ac:dyDescent="0.2"/>
    <row r="1497" s="52" customFormat="1" x14ac:dyDescent="0.2"/>
    <row r="1498" s="52" customFormat="1" x14ac:dyDescent="0.2"/>
    <row r="1499" s="52" customFormat="1" x14ac:dyDescent="0.2"/>
    <row r="1500" s="52" customFormat="1" x14ac:dyDescent="0.2"/>
    <row r="1501" s="52" customFormat="1" x14ac:dyDescent="0.2"/>
    <row r="1502" s="52" customFormat="1" x14ac:dyDescent="0.2"/>
    <row r="1503" s="52" customFormat="1" x14ac:dyDescent="0.2"/>
    <row r="1504" s="52" customFormat="1" x14ac:dyDescent="0.2"/>
    <row r="1505" s="52" customFormat="1" x14ac:dyDescent="0.2"/>
    <row r="1506" s="52" customFormat="1" x14ac:dyDescent="0.2"/>
    <row r="1507" s="52" customFormat="1" x14ac:dyDescent="0.2"/>
    <row r="1508" s="52" customFormat="1" x14ac:dyDescent="0.2"/>
    <row r="1509" s="52" customFormat="1" x14ac:dyDescent="0.2"/>
    <row r="1510" s="52" customFormat="1" x14ac:dyDescent="0.2"/>
    <row r="1511" s="52" customFormat="1" x14ac:dyDescent="0.2"/>
    <row r="1512" s="52" customFormat="1" x14ac:dyDescent="0.2"/>
    <row r="1513" s="52" customFormat="1" x14ac:dyDescent="0.2"/>
    <row r="1514" s="52" customFormat="1" x14ac:dyDescent="0.2"/>
    <row r="1515" s="52" customFormat="1" x14ac:dyDescent="0.2"/>
    <row r="1516" s="52" customFormat="1" x14ac:dyDescent="0.2"/>
    <row r="1517" s="52" customFormat="1" x14ac:dyDescent="0.2"/>
    <row r="1518" s="52" customFormat="1" x14ac:dyDescent="0.2"/>
    <row r="1519" s="52" customFormat="1" x14ac:dyDescent="0.2"/>
    <row r="1520" s="52" customFormat="1" x14ac:dyDescent="0.2"/>
    <row r="1521" s="52" customFormat="1" x14ac:dyDescent="0.2"/>
    <row r="1522" s="52" customFormat="1" x14ac:dyDescent="0.2"/>
    <row r="1523" s="52" customFormat="1" x14ac:dyDescent="0.2"/>
    <row r="1524" s="52" customFormat="1" x14ac:dyDescent="0.2"/>
    <row r="1525" s="52" customFormat="1" x14ac:dyDescent="0.2"/>
    <row r="1526" s="52" customFormat="1" x14ac:dyDescent="0.2"/>
    <row r="1527" s="52" customFormat="1" x14ac:dyDescent="0.2"/>
    <row r="1528" s="52" customFormat="1" x14ac:dyDescent="0.2"/>
    <row r="1529" s="52" customFormat="1" x14ac:dyDescent="0.2"/>
    <row r="1530" s="52" customFormat="1" x14ac:dyDescent="0.2"/>
    <row r="1531" s="52" customFormat="1" x14ac:dyDescent="0.2"/>
    <row r="1532" s="52" customFormat="1" x14ac:dyDescent="0.2"/>
    <row r="1533" s="52" customFormat="1" x14ac:dyDescent="0.2"/>
    <row r="1534" s="52" customFormat="1" x14ac:dyDescent="0.2"/>
    <row r="1535" s="52" customFormat="1" x14ac:dyDescent="0.2"/>
    <row r="1536" s="52" customFormat="1" x14ac:dyDescent="0.2"/>
    <row r="1537" s="52" customFormat="1" x14ac:dyDescent="0.2"/>
    <row r="1538" s="52" customFormat="1" x14ac:dyDescent="0.2"/>
    <row r="1539" s="52" customFormat="1" x14ac:dyDescent="0.2"/>
    <row r="1540" s="52" customFormat="1" x14ac:dyDescent="0.2"/>
    <row r="1541" s="52" customFormat="1" x14ac:dyDescent="0.2"/>
    <row r="1542" s="52" customFormat="1" x14ac:dyDescent="0.2"/>
    <row r="1543" s="52" customFormat="1" x14ac:dyDescent="0.2"/>
    <row r="1544" s="52" customFormat="1" x14ac:dyDescent="0.2"/>
    <row r="1545" s="52" customFormat="1" x14ac:dyDescent="0.2"/>
    <row r="1546" s="52" customFormat="1" x14ac:dyDescent="0.2"/>
    <row r="1547" s="52" customFormat="1" x14ac:dyDescent="0.2"/>
    <row r="1548" s="52" customFormat="1" x14ac:dyDescent="0.2"/>
    <row r="1549" s="52" customFormat="1" x14ac:dyDescent="0.2"/>
    <row r="1550" s="52" customFormat="1" x14ac:dyDescent="0.2"/>
    <row r="1551" s="52" customFormat="1" x14ac:dyDescent="0.2"/>
    <row r="1552" s="52" customFormat="1" x14ac:dyDescent="0.2"/>
    <row r="1553" s="52" customFormat="1" x14ac:dyDescent="0.2"/>
    <row r="1554" s="52" customFormat="1" x14ac:dyDescent="0.2"/>
    <row r="1555" s="52" customFormat="1" x14ac:dyDescent="0.2"/>
    <row r="1556" s="52" customFormat="1" x14ac:dyDescent="0.2"/>
    <row r="1557" s="52" customFormat="1" x14ac:dyDescent="0.2"/>
    <row r="1558" s="52" customFormat="1" x14ac:dyDescent="0.2"/>
    <row r="1559" s="52" customFormat="1" x14ac:dyDescent="0.2"/>
    <row r="1560" s="52" customFormat="1" x14ac:dyDescent="0.2"/>
    <row r="1561" s="52" customFormat="1" x14ac:dyDescent="0.2"/>
    <row r="1562" s="52" customFormat="1" x14ac:dyDescent="0.2"/>
    <row r="1563" s="52" customFormat="1" x14ac:dyDescent="0.2"/>
    <row r="1564" s="52" customFormat="1" x14ac:dyDescent="0.2"/>
    <row r="1565" s="52" customFormat="1" x14ac:dyDescent="0.2"/>
    <row r="1566" s="52" customFormat="1" x14ac:dyDescent="0.2"/>
    <row r="1567" s="52" customFormat="1" x14ac:dyDescent="0.2"/>
    <row r="1568" s="52" customFormat="1" x14ac:dyDescent="0.2"/>
    <row r="1569" s="52" customFormat="1" x14ac:dyDescent="0.2"/>
    <row r="1570" s="52" customFormat="1" x14ac:dyDescent="0.2"/>
    <row r="1571" s="52" customFormat="1" x14ac:dyDescent="0.2"/>
    <row r="1572" s="52" customFormat="1" x14ac:dyDescent="0.2"/>
    <row r="1573" s="52" customFormat="1" x14ac:dyDescent="0.2"/>
    <row r="1574" s="52" customFormat="1" x14ac:dyDescent="0.2"/>
    <row r="1575" s="52" customFormat="1" x14ac:dyDescent="0.2"/>
    <row r="1576" s="52" customFormat="1" x14ac:dyDescent="0.2"/>
    <row r="1577" s="52" customFormat="1" x14ac:dyDescent="0.2"/>
    <row r="1578" s="52" customFormat="1" x14ac:dyDescent="0.2"/>
    <row r="1579" s="52" customFormat="1" x14ac:dyDescent="0.2"/>
    <row r="1580" s="52" customFormat="1" x14ac:dyDescent="0.2"/>
    <row r="1581" s="52" customFormat="1" x14ac:dyDescent="0.2"/>
    <row r="1582" s="52" customFormat="1" x14ac:dyDescent="0.2"/>
    <row r="1583" s="52" customFormat="1" x14ac:dyDescent="0.2"/>
    <row r="1584" s="52" customFormat="1" x14ac:dyDescent="0.2"/>
    <row r="1585" s="52" customFormat="1" x14ac:dyDescent="0.2"/>
    <row r="1586" s="52" customFormat="1" x14ac:dyDescent="0.2"/>
    <row r="1587" s="52" customFormat="1" x14ac:dyDescent="0.2"/>
    <row r="1588" s="52" customFormat="1" x14ac:dyDescent="0.2"/>
    <row r="1589" s="52" customFormat="1" x14ac:dyDescent="0.2"/>
    <row r="1590" s="52" customFormat="1" x14ac:dyDescent="0.2"/>
    <row r="1591" s="52" customFormat="1" x14ac:dyDescent="0.2"/>
    <row r="1592" s="52" customFormat="1" x14ac:dyDescent="0.2"/>
    <row r="1593" s="52" customFormat="1" x14ac:dyDescent="0.2"/>
    <row r="1594" s="52" customFormat="1" x14ac:dyDescent="0.2"/>
    <row r="1595" s="52" customFormat="1" x14ac:dyDescent="0.2"/>
    <row r="1596" s="52" customFormat="1" x14ac:dyDescent="0.2"/>
    <row r="1597" s="52" customFormat="1" x14ac:dyDescent="0.2"/>
    <row r="1598" s="52" customFormat="1" x14ac:dyDescent="0.2"/>
    <row r="1599" s="52" customFormat="1" x14ac:dyDescent="0.2"/>
    <row r="1600" s="52" customFormat="1" x14ac:dyDescent="0.2"/>
    <row r="1601" s="52" customFormat="1" x14ac:dyDescent="0.2"/>
    <row r="1602" s="52" customFormat="1" x14ac:dyDescent="0.2"/>
    <row r="1603" s="52" customFormat="1" x14ac:dyDescent="0.2"/>
    <row r="1604" s="52" customFormat="1" x14ac:dyDescent="0.2"/>
    <row r="1605" s="52" customFormat="1" x14ac:dyDescent="0.2"/>
    <row r="1606" s="52" customFormat="1" x14ac:dyDescent="0.2"/>
    <row r="1607" s="52" customFormat="1" x14ac:dyDescent="0.2"/>
    <row r="1608" s="52" customFormat="1" x14ac:dyDescent="0.2"/>
    <row r="1609" s="52" customFormat="1" x14ac:dyDescent="0.2"/>
    <row r="1610" s="52" customFormat="1" x14ac:dyDescent="0.2"/>
    <row r="1611" s="52" customFormat="1" x14ac:dyDescent="0.2"/>
    <row r="1612" s="52" customFormat="1" x14ac:dyDescent="0.2"/>
    <row r="1613" s="52" customFormat="1" x14ac:dyDescent="0.2"/>
    <row r="1614" s="52" customFormat="1" x14ac:dyDescent="0.2"/>
    <row r="1615" s="52" customFormat="1" x14ac:dyDescent="0.2"/>
    <row r="1616" s="52" customFormat="1" x14ac:dyDescent="0.2"/>
    <row r="1617" s="52" customFormat="1" x14ac:dyDescent="0.2"/>
    <row r="1618" s="52" customFormat="1" x14ac:dyDescent="0.2"/>
    <row r="1619" s="52" customFormat="1" x14ac:dyDescent="0.2"/>
    <row r="1620" s="52" customFormat="1" x14ac:dyDescent="0.2"/>
    <row r="1621" s="52" customFormat="1" x14ac:dyDescent="0.2"/>
    <row r="1622" s="52" customFormat="1" x14ac:dyDescent="0.2"/>
    <row r="1623" s="52" customFormat="1" x14ac:dyDescent="0.2"/>
    <row r="1624" s="52" customFormat="1" x14ac:dyDescent="0.2"/>
    <row r="1625" s="52" customFormat="1" x14ac:dyDescent="0.2"/>
    <row r="1626" s="52" customFormat="1" x14ac:dyDescent="0.2"/>
    <row r="1627" s="52" customFormat="1" x14ac:dyDescent="0.2"/>
    <row r="1628" s="52" customFormat="1" x14ac:dyDescent="0.2"/>
    <row r="1629" s="52" customFormat="1" x14ac:dyDescent="0.2"/>
    <row r="1630" s="52" customFormat="1" x14ac:dyDescent="0.2"/>
    <row r="1631" s="52" customFormat="1" x14ac:dyDescent="0.2"/>
    <row r="1632" s="52" customFormat="1" x14ac:dyDescent="0.2"/>
    <row r="1633" s="52" customFormat="1" x14ac:dyDescent="0.2"/>
    <row r="1634" s="52" customFormat="1" x14ac:dyDescent="0.2"/>
    <row r="1635" s="52" customFormat="1" x14ac:dyDescent="0.2"/>
    <row r="1636" s="52" customFormat="1" x14ac:dyDescent="0.2"/>
    <row r="1637" s="52" customFormat="1" x14ac:dyDescent="0.2"/>
    <row r="1638" s="52" customFormat="1" x14ac:dyDescent="0.2"/>
    <row r="1639" s="52" customFormat="1" x14ac:dyDescent="0.2"/>
    <row r="1640" s="52" customFormat="1" x14ac:dyDescent="0.2"/>
    <row r="1641" s="52" customFormat="1" x14ac:dyDescent="0.2"/>
    <row r="1642" s="52" customFormat="1" x14ac:dyDescent="0.2"/>
    <row r="1643" s="52" customFormat="1" x14ac:dyDescent="0.2"/>
    <row r="1644" s="52" customFormat="1" x14ac:dyDescent="0.2"/>
    <row r="1645" s="52" customFormat="1" x14ac:dyDescent="0.2"/>
    <row r="1646" s="52" customFormat="1" x14ac:dyDescent="0.2"/>
    <row r="1647" s="52" customFormat="1" x14ac:dyDescent="0.2"/>
    <row r="1648" s="52" customFormat="1" x14ac:dyDescent="0.2"/>
    <row r="1649" s="52" customFormat="1" x14ac:dyDescent="0.2"/>
    <row r="1650" s="52" customFormat="1" x14ac:dyDescent="0.2"/>
    <row r="1651" s="52" customFormat="1" x14ac:dyDescent="0.2"/>
    <row r="1652" s="52" customFormat="1" x14ac:dyDescent="0.2"/>
    <row r="1653" s="52" customFormat="1" x14ac:dyDescent="0.2"/>
    <row r="1654" s="52" customFormat="1" x14ac:dyDescent="0.2"/>
    <row r="1655" s="52" customFormat="1" x14ac:dyDescent="0.2"/>
    <row r="1656" s="52" customFormat="1" x14ac:dyDescent="0.2"/>
    <row r="1657" s="52" customFormat="1" x14ac:dyDescent="0.2"/>
    <row r="1658" s="52" customFormat="1" x14ac:dyDescent="0.2"/>
    <row r="1659" s="52" customFormat="1" x14ac:dyDescent="0.2"/>
    <row r="1660" s="52" customFormat="1" x14ac:dyDescent="0.2"/>
    <row r="1661" s="52" customFormat="1" x14ac:dyDescent="0.2"/>
    <row r="1662" s="52" customFormat="1" x14ac:dyDescent="0.2"/>
    <row r="1663" s="52" customFormat="1" x14ac:dyDescent="0.2"/>
    <row r="1664" s="52" customFormat="1" x14ac:dyDescent="0.2"/>
    <row r="1665" s="52" customFormat="1" x14ac:dyDescent="0.2"/>
    <row r="1666" s="52" customFormat="1" x14ac:dyDescent="0.2"/>
    <row r="1667" s="52" customFormat="1" x14ac:dyDescent="0.2"/>
    <row r="1668" s="52" customFormat="1" x14ac:dyDescent="0.2"/>
    <row r="1669" s="52" customFormat="1" x14ac:dyDescent="0.2"/>
    <row r="1670" s="52" customFormat="1" x14ac:dyDescent="0.2"/>
    <row r="1671" s="52" customFormat="1" x14ac:dyDescent="0.2"/>
    <row r="1672" s="52" customFormat="1" x14ac:dyDescent="0.2"/>
    <row r="1673" s="52" customFormat="1" x14ac:dyDescent="0.2"/>
    <row r="1674" s="52" customFormat="1" x14ac:dyDescent="0.2"/>
    <row r="1675" s="52" customFormat="1" x14ac:dyDescent="0.2"/>
    <row r="1676" s="52" customFormat="1" x14ac:dyDescent="0.2"/>
    <row r="1677" s="52" customFormat="1" x14ac:dyDescent="0.2"/>
    <row r="1678" s="52" customFormat="1" x14ac:dyDescent="0.2"/>
    <row r="1679" s="52" customFormat="1" x14ac:dyDescent="0.2"/>
    <row r="1680" s="52" customFormat="1" x14ac:dyDescent="0.2"/>
    <row r="1681" s="52" customFormat="1" x14ac:dyDescent="0.2"/>
    <row r="1682" s="52" customFormat="1" x14ac:dyDescent="0.2"/>
    <row r="1683" s="52" customFormat="1" x14ac:dyDescent="0.2"/>
    <row r="1684" s="52" customFormat="1" x14ac:dyDescent="0.2"/>
    <row r="1685" s="52" customFormat="1" x14ac:dyDescent="0.2"/>
    <row r="1686" s="52" customFormat="1" x14ac:dyDescent="0.2"/>
    <row r="1687" s="52" customFormat="1" x14ac:dyDescent="0.2"/>
    <row r="1688" s="52" customFormat="1" x14ac:dyDescent="0.2"/>
    <row r="1689" s="52" customFormat="1" x14ac:dyDescent="0.2"/>
    <row r="1690" s="52" customFormat="1" x14ac:dyDescent="0.2"/>
    <row r="1691" s="52" customFormat="1" x14ac:dyDescent="0.2"/>
    <row r="1692" s="52" customFormat="1" x14ac:dyDescent="0.2"/>
    <row r="1693" s="52" customFormat="1" x14ac:dyDescent="0.2"/>
    <row r="1694" s="52" customFormat="1" x14ac:dyDescent="0.2"/>
    <row r="1695" s="52" customFormat="1" x14ac:dyDescent="0.2"/>
    <row r="1696" s="52" customFormat="1" x14ac:dyDescent="0.2"/>
    <row r="1697" s="52" customFormat="1" x14ac:dyDescent="0.2"/>
    <row r="1698" s="52" customFormat="1" x14ac:dyDescent="0.2"/>
    <row r="1699" s="52" customFormat="1" x14ac:dyDescent="0.2"/>
    <row r="1700" s="52" customFormat="1" x14ac:dyDescent="0.2"/>
    <row r="1701" s="52" customFormat="1" x14ac:dyDescent="0.2"/>
    <row r="1702" s="52" customFormat="1" x14ac:dyDescent="0.2"/>
    <row r="1703" s="52" customFormat="1" x14ac:dyDescent="0.2"/>
    <row r="1704" s="52" customFormat="1" x14ac:dyDescent="0.2"/>
    <row r="1705" s="52" customFormat="1" x14ac:dyDescent="0.2"/>
    <row r="1706" s="52" customFormat="1" x14ac:dyDescent="0.2"/>
    <row r="1707" s="52" customFormat="1" x14ac:dyDescent="0.2"/>
    <row r="1708" s="52" customFormat="1" x14ac:dyDescent="0.2"/>
    <row r="1709" s="52" customFormat="1" x14ac:dyDescent="0.2"/>
    <row r="1710" s="52" customFormat="1" x14ac:dyDescent="0.2"/>
    <row r="1711" s="52" customFormat="1" x14ac:dyDescent="0.2"/>
    <row r="1712" s="52" customFormat="1" x14ac:dyDescent="0.2"/>
    <row r="1713" s="52" customFormat="1" x14ac:dyDescent="0.2"/>
    <row r="1714" s="52" customFormat="1" x14ac:dyDescent="0.2"/>
    <row r="1715" s="52" customFormat="1" x14ac:dyDescent="0.2"/>
    <row r="1716" s="52" customFormat="1" x14ac:dyDescent="0.2"/>
    <row r="1717" s="52" customFormat="1" x14ac:dyDescent="0.2"/>
    <row r="1718" s="52" customFormat="1" x14ac:dyDescent="0.2"/>
    <row r="1719" s="52" customFormat="1" x14ac:dyDescent="0.2"/>
    <row r="1720" s="52" customFormat="1" x14ac:dyDescent="0.2"/>
    <row r="1721" s="52" customFormat="1" x14ac:dyDescent="0.2"/>
    <row r="1722" s="52" customFormat="1" x14ac:dyDescent="0.2"/>
    <row r="1723" s="52" customFormat="1" x14ac:dyDescent="0.2"/>
    <row r="1724" s="52" customFormat="1" x14ac:dyDescent="0.2"/>
    <row r="1725" s="52" customFormat="1" x14ac:dyDescent="0.2"/>
    <row r="1726" s="52" customFormat="1" x14ac:dyDescent="0.2"/>
    <row r="1727" s="52" customFormat="1" x14ac:dyDescent="0.2"/>
    <row r="1728" s="52" customFormat="1" x14ac:dyDescent="0.2"/>
    <row r="1729" s="52" customFormat="1" x14ac:dyDescent="0.2"/>
    <row r="1730" s="52" customFormat="1" x14ac:dyDescent="0.2"/>
    <row r="1731" s="52" customFormat="1" x14ac:dyDescent="0.2"/>
    <row r="1732" s="52" customFormat="1" x14ac:dyDescent="0.2"/>
    <row r="1733" s="52" customFormat="1" x14ac:dyDescent="0.2"/>
    <row r="1734" s="52" customFormat="1" x14ac:dyDescent="0.2"/>
    <row r="1735" s="52" customFormat="1" x14ac:dyDescent="0.2"/>
    <row r="1736" s="52" customFormat="1" x14ac:dyDescent="0.2"/>
    <row r="1737" s="52" customFormat="1" x14ac:dyDescent="0.2"/>
    <row r="1738" s="52" customFormat="1" x14ac:dyDescent="0.2"/>
    <row r="1739" s="52" customFormat="1" x14ac:dyDescent="0.2"/>
    <row r="1740" s="52" customFormat="1" x14ac:dyDescent="0.2"/>
    <row r="1741" s="52" customFormat="1" x14ac:dyDescent="0.2"/>
    <row r="1742" s="52" customFormat="1" x14ac:dyDescent="0.2"/>
    <row r="1743" s="52" customFormat="1" x14ac:dyDescent="0.2"/>
    <row r="1744" s="52" customFormat="1" x14ac:dyDescent="0.2"/>
    <row r="1745" s="52" customFormat="1" x14ac:dyDescent="0.2"/>
    <row r="1746" s="52" customFormat="1" x14ac:dyDescent="0.2"/>
    <row r="1747" s="52" customFormat="1" x14ac:dyDescent="0.2"/>
    <row r="1748" s="52" customFormat="1" x14ac:dyDescent="0.2"/>
    <row r="1749" s="52" customFormat="1" x14ac:dyDescent="0.2"/>
    <row r="1750" s="52" customFormat="1" x14ac:dyDescent="0.2"/>
    <row r="1751" s="52" customFormat="1" x14ac:dyDescent="0.2"/>
    <row r="1752" s="52" customFormat="1" x14ac:dyDescent="0.2"/>
    <row r="1753" s="52" customFormat="1" x14ac:dyDescent="0.2"/>
    <row r="1754" s="52" customFormat="1" x14ac:dyDescent="0.2"/>
    <row r="1755" s="52" customFormat="1" x14ac:dyDescent="0.2"/>
    <row r="1756" s="52" customFormat="1" x14ac:dyDescent="0.2"/>
    <row r="1757" s="52" customFormat="1" x14ac:dyDescent="0.2"/>
    <row r="1758" s="52" customFormat="1" x14ac:dyDescent="0.2"/>
    <row r="1759" s="52" customFormat="1" x14ac:dyDescent="0.2"/>
    <row r="1760" s="52" customFormat="1" x14ac:dyDescent="0.2"/>
    <row r="1761" s="52" customFormat="1" x14ac:dyDescent="0.2"/>
    <row r="1762" s="52" customFormat="1" x14ac:dyDescent="0.2"/>
    <row r="1763" s="52" customFormat="1" x14ac:dyDescent="0.2"/>
    <row r="1764" s="52" customFormat="1" x14ac:dyDescent="0.2"/>
    <row r="1765" s="52" customFormat="1" x14ac:dyDescent="0.2"/>
    <row r="1766" s="52" customFormat="1" x14ac:dyDescent="0.2"/>
    <row r="1767" s="52" customFormat="1" x14ac:dyDescent="0.2"/>
    <row r="1768" s="52" customFormat="1" x14ac:dyDescent="0.2"/>
    <row r="1769" s="52" customFormat="1" x14ac:dyDescent="0.2"/>
    <row r="1770" s="52" customFormat="1" x14ac:dyDescent="0.2"/>
    <row r="1771" s="52" customFormat="1" x14ac:dyDescent="0.2"/>
    <row r="1772" s="52" customFormat="1" x14ac:dyDescent="0.2"/>
    <row r="1773" s="52" customFormat="1" x14ac:dyDescent="0.2"/>
    <row r="1774" s="52" customFormat="1" x14ac:dyDescent="0.2"/>
    <row r="1775" s="52" customFormat="1" x14ac:dyDescent="0.2"/>
    <row r="1776" s="52" customFormat="1" x14ac:dyDescent="0.2"/>
    <row r="1777" s="52" customFormat="1" x14ac:dyDescent="0.2"/>
    <row r="1778" s="52" customFormat="1" x14ac:dyDescent="0.2"/>
    <row r="1779" s="52" customFormat="1" x14ac:dyDescent="0.2"/>
    <row r="1780" s="52" customFormat="1" x14ac:dyDescent="0.2"/>
    <row r="1781" s="52" customFormat="1" x14ac:dyDescent="0.2"/>
    <row r="1782" s="52" customFormat="1" x14ac:dyDescent="0.2"/>
    <row r="1783" s="52" customFormat="1" x14ac:dyDescent="0.2"/>
    <row r="1784" s="52" customFormat="1" x14ac:dyDescent="0.2"/>
    <row r="1785" s="52" customFormat="1" x14ac:dyDescent="0.2"/>
    <row r="1786" s="52" customFormat="1" x14ac:dyDescent="0.2"/>
    <row r="1787" s="52" customFormat="1" x14ac:dyDescent="0.2"/>
    <row r="1788" s="52" customFormat="1" x14ac:dyDescent="0.2"/>
    <row r="1789" s="52" customFormat="1" x14ac:dyDescent="0.2"/>
    <row r="1790" s="52" customFormat="1" x14ac:dyDescent="0.2"/>
    <row r="1791" s="52" customFormat="1" x14ac:dyDescent="0.2"/>
    <row r="1792" s="52" customFormat="1" x14ac:dyDescent="0.2"/>
    <row r="1793" s="52" customFormat="1" x14ac:dyDescent="0.2"/>
    <row r="1794" s="52" customFormat="1" x14ac:dyDescent="0.2"/>
    <row r="1795" s="52" customFormat="1" x14ac:dyDescent="0.2"/>
    <row r="1796" s="52" customFormat="1" x14ac:dyDescent="0.2"/>
    <row r="1797" s="52" customFormat="1" x14ac:dyDescent="0.2"/>
    <row r="1798" s="52" customFormat="1" x14ac:dyDescent="0.2"/>
    <row r="1799" s="52" customFormat="1" x14ac:dyDescent="0.2"/>
    <row r="1800" s="52" customFormat="1" x14ac:dyDescent="0.2"/>
    <row r="1801" s="52" customFormat="1" x14ac:dyDescent="0.2"/>
    <row r="1802" s="52" customFormat="1" x14ac:dyDescent="0.2"/>
    <row r="1803" s="52" customFormat="1" x14ac:dyDescent="0.2"/>
    <row r="1804" s="52" customFormat="1" x14ac:dyDescent="0.2"/>
    <row r="1805" s="52" customFormat="1" x14ac:dyDescent="0.2"/>
    <row r="1806" s="52" customFormat="1" x14ac:dyDescent="0.2"/>
    <row r="1807" s="52" customFormat="1" x14ac:dyDescent="0.2"/>
    <row r="1808" s="52" customFormat="1" x14ac:dyDescent="0.2"/>
    <row r="1809" s="52" customFormat="1" x14ac:dyDescent="0.2"/>
    <row r="1810" s="52" customFormat="1" x14ac:dyDescent="0.2"/>
    <row r="1811" s="52" customFormat="1" x14ac:dyDescent="0.2"/>
    <row r="1812" s="52" customFormat="1" x14ac:dyDescent="0.2"/>
    <row r="1813" s="52" customFormat="1" x14ac:dyDescent="0.2"/>
    <row r="1814" s="52" customFormat="1" x14ac:dyDescent="0.2"/>
    <row r="1815" s="52" customFormat="1" x14ac:dyDescent="0.2"/>
    <row r="1816" s="52" customFormat="1" x14ac:dyDescent="0.2"/>
    <row r="1817" s="52" customFormat="1" x14ac:dyDescent="0.2"/>
    <row r="1818" s="52" customFormat="1" x14ac:dyDescent="0.2"/>
    <row r="1819" s="52" customFormat="1" x14ac:dyDescent="0.2"/>
    <row r="1820" s="52" customFormat="1" x14ac:dyDescent="0.2"/>
    <row r="1821" s="52" customFormat="1" x14ac:dyDescent="0.2"/>
    <row r="1822" s="52" customFormat="1" x14ac:dyDescent="0.2"/>
    <row r="1823" s="52" customFormat="1" x14ac:dyDescent="0.2"/>
    <row r="1824" s="52" customFormat="1" x14ac:dyDescent="0.2"/>
    <row r="1825" s="52" customFormat="1" x14ac:dyDescent="0.2"/>
    <row r="1826" s="52" customFormat="1" x14ac:dyDescent="0.2"/>
    <row r="1827" s="52" customFormat="1" x14ac:dyDescent="0.2"/>
    <row r="1828" s="52" customFormat="1" x14ac:dyDescent="0.2"/>
    <row r="1829" s="52" customFormat="1" x14ac:dyDescent="0.2"/>
    <row r="1830" s="52" customFormat="1" x14ac:dyDescent="0.2"/>
    <row r="1831" s="52" customFormat="1" x14ac:dyDescent="0.2"/>
    <row r="1832" s="52" customFormat="1" x14ac:dyDescent="0.2"/>
    <row r="1833" s="52" customFormat="1" x14ac:dyDescent="0.2"/>
    <row r="1834" s="52" customFormat="1" x14ac:dyDescent="0.2"/>
    <row r="1835" s="52" customFormat="1" x14ac:dyDescent="0.2"/>
    <row r="1836" s="52" customFormat="1" x14ac:dyDescent="0.2"/>
    <row r="1837" s="52" customFormat="1" x14ac:dyDescent="0.2"/>
    <row r="1838" s="52" customFormat="1" x14ac:dyDescent="0.2"/>
    <row r="1839" s="52" customFormat="1" x14ac:dyDescent="0.2"/>
    <row r="1840" s="52" customFormat="1" x14ac:dyDescent="0.2"/>
    <row r="1841" s="52" customFormat="1" x14ac:dyDescent="0.2"/>
    <row r="1842" s="52" customFormat="1" x14ac:dyDescent="0.2"/>
    <row r="1843" s="52" customFormat="1" x14ac:dyDescent="0.2"/>
    <row r="1844" s="52" customFormat="1" x14ac:dyDescent="0.2"/>
    <row r="1845" s="52" customFormat="1" x14ac:dyDescent="0.2"/>
    <row r="1846" s="52" customFormat="1" x14ac:dyDescent="0.2"/>
    <row r="1847" s="52" customFormat="1" x14ac:dyDescent="0.2"/>
    <row r="1848" s="52" customFormat="1" x14ac:dyDescent="0.2"/>
    <row r="1849" s="52" customFormat="1" x14ac:dyDescent="0.2"/>
    <row r="1850" s="52" customFormat="1" x14ac:dyDescent="0.2"/>
    <row r="1851" s="52" customFormat="1" x14ac:dyDescent="0.2"/>
    <row r="1852" s="52" customFormat="1" x14ac:dyDescent="0.2"/>
    <row r="1853" s="52" customFormat="1" x14ac:dyDescent="0.2"/>
    <row r="1854" s="52" customFormat="1" x14ac:dyDescent="0.2"/>
    <row r="1855" s="52" customFormat="1" x14ac:dyDescent="0.2"/>
    <row r="1856" s="52" customFormat="1" x14ac:dyDescent="0.2"/>
    <row r="1857" s="52" customFormat="1" x14ac:dyDescent="0.2"/>
    <row r="1858" s="52" customFormat="1" x14ac:dyDescent="0.2"/>
    <row r="1859" s="52" customFormat="1" x14ac:dyDescent="0.2"/>
    <row r="1860" s="52" customFormat="1" x14ac:dyDescent="0.2"/>
    <row r="1861" s="52" customFormat="1" x14ac:dyDescent="0.2"/>
    <row r="1862" s="52" customFormat="1" x14ac:dyDescent="0.2"/>
    <row r="1863" s="52" customFormat="1" x14ac:dyDescent="0.2"/>
    <row r="1864" s="52" customFormat="1" x14ac:dyDescent="0.2"/>
    <row r="1865" s="52" customFormat="1" x14ac:dyDescent="0.2"/>
    <row r="1866" s="52" customFormat="1" x14ac:dyDescent="0.2"/>
    <row r="1867" s="52" customFormat="1" x14ac:dyDescent="0.2"/>
    <row r="1868" s="52" customFormat="1" x14ac:dyDescent="0.2"/>
    <row r="1869" s="52" customFormat="1" x14ac:dyDescent="0.2"/>
    <row r="1870" s="52" customFormat="1" x14ac:dyDescent="0.2"/>
    <row r="1871" s="52" customFormat="1" x14ac:dyDescent="0.2"/>
    <row r="1872" s="52" customFormat="1" x14ac:dyDescent="0.2"/>
    <row r="1873" s="52" customFormat="1" x14ac:dyDescent="0.2"/>
    <row r="1874" s="52" customFormat="1" x14ac:dyDescent="0.2"/>
    <row r="1875" s="52" customFormat="1" x14ac:dyDescent="0.2"/>
    <row r="1876" s="52" customFormat="1" x14ac:dyDescent="0.2"/>
    <row r="1877" s="52" customFormat="1" x14ac:dyDescent="0.2"/>
    <row r="1878" s="52" customFormat="1" x14ac:dyDescent="0.2"/>
    <row r="1879" s="52" customFormat="1" x14ac:dyDescent="0.2"/>
    <row r="1880" s="52" customFormat="1" x14ac:dyDescent="0.2"/>
    <row r="1881" s="52" customFormat="1" x14ac:dyDescent="0.2"/>
    <row r="1882" s="52" customFormat="1" x14ac:dyDescent="0.2"/>
    <row r="1883" s="52" customFormat="1" x14ac:dyDescent="0.2"/>
    <row r="1884" s="52" customFormat="1" x14ac:dyDescent="0.2"/>
    <row r="1885" s="52" customFormat="1" x14ac:dyDescent="0.2"/>
    <row r="1886" s="52" customFormat="1" x14ac:dyDescent="0.2"/>
    <row r="1887" s="52" customFormat="1" x14ac:dyDescent="0.2"/>
    <row r="1888" s="52" customFormat="1" x14ac:dyDescent="0.2"/>
    <row r="1889" s="52" customFormat="1" x14ac:dyDescent="0.2"/>
    <row r="1890" s="52" customFormat="1" x14ac:dyDescent="0.2"/>
    <row r="1891" s="52" customFormat="1" x14ac:dyDescent="0.2"/>
    <row r="1892" s="52" customFormat="1" x14ac:dyDescent="0.2"/>
    <row r="1893" s="52" customFormat="1" x14ac:dyDescent="0.2"/>
    <row r="1894" s="52" customFormat="1" x14ac:dyDescent="0.2"/>
    <row r="1895" s="52" customFormat="1" x14ac:dyDescent="0.2"/>
    <row r="1896" s="52" customFormat="1" x14ac:dyDescent="0.2"/>
    <row r="1897" s="52" customFormat="1" x14ac:dyDescent="0.2"/>
    <row r="1898" s="52" customFormat="1" x14ac:dyDescent="0.2"/>
    <row r="1899" s="52" customFormat="1" x14ac:dyDescent="0.2"/>
    <row r="1900" s="52" customFormat="1" x14ac:dyDescent="0.2"/>
    <row r="1901" s="52" customFormat="1" x14ac:dyDescent="0.2"/>
    <row r="1902" s="52" customFormat="1" x14ac:dyDescent="0.2"/>
    <row r="1903" s="52" customFormat="1" x14ac:dyDescent="0.2"/>
    <row r="1904" s="52" customFormat="1" x14ac:dyDescent="0.2"/>
    <row r="1905" s="52" customFormat="1" x14ac:dyDescent="0.2"/>
    <row r="1906" s="52" customFormat="1" x14ac:dyDescent="0.2"/>
    <row r="1907" s="52" customFormat="1" x14ac:dyDescent="0.2"/>
    <row r="1908" s="52" customFormat="1" x14ac:dyDescent="0.2"/>
    <row r="1909" s="52" customFormat="1" x14ac:dyDescent="0.2"/>
    <row r="1910" s="52" customFormat="1" x14ac:dyDescent="0.2"/>
    <row r="1911" s="52" customFormat="1" x14ac:dyDescent="0.2"/>
    <row r="1912" s="52" customFormat="1" x14ac:dyDescent="0.2"/>
    <row r="1913" s="52" customFormat="1" x14ac:dyDescent="0.2"/>
    <row r="1914" s="52" customFormat="1" x14ac:dyDescent="0.2"/>
    <row r="1915" s="52" customFormat="1" x14ac:dyDescent="0.2"/>
    <row r="1916" s="52" customFormat="1" x14ac:dyDescent="0.2"/>
    <row r="1917" s="52" customFormat="1" x14ac:dyDescent="0.2"/>
    <row r="1918" s="52" customFormat="1" x14ac:dyDescent="0.2"/>
    <row r="1919" s="52" customFormat="1" x14ac:dyDescent="0.2"/>
    <row r="1920" s="52" customFormat="1" x14ac:dyDescent="0.2"/>
    <row r="1921" s="52" customFormat="1" x14ac:dyDescent="0.2"/>
    <row r="1922" s="52" customFormat="1" x14ac:dyDescent="0.2"/>
    <row r="1923" s="52" customFormat="1" x14ac:dyDescent="0.2"/>
    <row r="1924" s="52" customFormat="1" x14ac:dyDescent="0.2"/>
    <row r="1925" s="52" customFormat="1" x14ac:dyDescent="0.2"/>
    <row r="1926" s="52" customFormat="1" x14ac:dyDescent="0.2"/>
    <row r="1927" s="52" customFormat="1" x14ac:dyDescent="0.2"/>
    <row r="1928" s="52" customFormat="1" x14ac:dyDescent="0.2"/>
    <row r="1929" s="52" customFormat="1" x14ac:dyDescent="0.2"/>
    <row r="1930" s="52" customFormat="1" x14ac:dyDescent="0.2"/>
    <row r="1931" s="52" customFormat="1" x14ac:dyDescent="0.2"/>
    <row r="1932" s="52" customFormat="1" x14ac:dyDescent="0.2"/>
    <row r="1933" s="52" customFormat="1" x14ac:dyDescent="0.2"/>
    <row r="1934" s="52" customFormat="1" x14ac:dyDescent="0.2"/>
    <row r="1935" s="52" customFormat="1" x14ac:dyDescent="0.2"/>
    <row r="1936" s="52" customFormat="1" x14ac:dyDescent="0.2"/>
    <row r="1937" s="52" customFormat="1" x14ac:dyDescent="0.2"/>
    <row r="1938" s="52" customFormat="1" x14ac:dyDescent="0.2"/>
    <row r="1939" s="52" customFormat="1" x14ac:dyDescent="0.2"/>
    <row r="1940" s="52" customFormat="1" x14ac:dyDescent="0.2"/>
    <row r="1941" s="52" customFormat="1" x14ac:dyDescent="0.2"/>
    <row r="1942" s="52" customFormat="1" x14ac:dyDescent="0.2"/>
    <row r="1943" s="52" customFormat="1" x14ac:dyDescent="0.2"/>
    <row r="1944" s="52" customFormat="1" x14ac:dyDescent="0.2"/>
    <row r="1945" s="52" customFormat="1" x14ac:dyDescent="0.2"/>
    <row r="1946" s="52" customFormat="1" x14ac:dyDescent="0.2"/>
    <row r="1947" s="52" customFormat="1" x14ac:dyDescent="0.2"/>
    <row r="1948" s="52" customFormat="1" x14ac:dyDescent="0.2"/>
    <row r="1949" s="52" customFormat="1" x14ac:dyDescent="0.2"/>
    <row r="1950" s="52" customFormat="1" x14ac:dyDescent="0.2"/>
    <row r="1951" s="52" customFormat="1" x14ac:dyDescent="0.2"/>
    <row r="1952" s="52" customFormat="1" x14ac:dyDescent="0.2"/>
    <row r="1953" s="52" customFormat="1" x14ac:dyDescent="0.2"/>
    <row r="1954" s="52" customFormat="1" x14ac:dyDescent="0.2"/>
    <row r="1955" s="52" customFormat="1" x14ac:dyDescent="0.2"/>
    <row r="1956" s="52" customFormat="1" x14ac:dyDescent="0.2"/>
    <row r="1957" s="52" customFormat="1" x14ac:dyDescent="0.2"/>
    <row r="1958" s="52" customFormat="1" x14ac:dyDescent="0.2"/>
    <row r="1959" s="52" customFormat="1" x14ac:dyDescent="0.2"/>
    <row r="1960" s="52" customFormat="1" x14ac:dyDescent="0.2"/>
    <row r="1961" s="52" customFormat="1" x14ac:dyDescent="0.2"/>
    <row r="1962" s="52" customFormat="1" x14ac:dyDescent="0.2"/>
    <row r="1963" s="52" customFormat="1" x14ac:dyDescent="0.2"/>
    <row r="1964" s="52" customFormat="1" x14ac:dyDescent="0.2"/>
    <row r="1965" s="52" customFormat="1" x14ac:dyDescent="0.2"/>
    <row r="1966" s="52" customFormat="1" x14ac:dyDescent="0.2"/>
    <row r="1967" s="52" customFormat="1" x14ac:dyDescent="0.2"/>
    <row r="1968" s="52" customFormat="1" x14ac:dyDescent="0.2"/>
    <row r="1969" s="52" customFormat="1" x14ac:dyDescent="0.2"/>
    <row r="1970" s="52" customFormat="1" x14ac:dyDescent="0.2"/>
    <row r="1971" s="52" customFormat="1" x14ac:dyDescent="0.2"/>
    <row r="1972" s="52" customFormat="1" x14ac:dyDescent="0.2"/>
    <row r="1973" s="52" customFormat="1" x14ac:dyDescent="0.2"/>
    <row r="1974" s="52" customFormat="1" x14ac:dyDescent="0.2"/>
    <row r="1975" s="52" customFormat="1" x14ac:dyDescent="0.2"/>
    <row r="1976" s="52" customFormat="1" x14ac:dyDescent="0.2"/>
    <row r="1977" s="52" customFormat="1" x14ac:dyDescent="0.2"/>
    <row r="1978" s="52" customFormat="1" x14ac:dyDescent="0.2"/>
    <row r="1979" s="52" customFormat="1" x14ac:dyDescent="0.2"/>
    <row r="1980" s="52" customFormat="1" x14ac:dyDescent="0.2"/>
    <row r="1981" s="52" customFormat="1" x14ac:dyDescent="0.2"/>
    <row r="1982" s="52" customFormat="1" x14ac:dyDescent="0.2"/>
    <row r="1983" s="52" customFormat="1" x14ac:dyDescent="0.2"/>
    <row r="1984" s="52" customFormat="1" x14ac:dyDescent="0.2"/>
    <row r="1985" s="52" customFormat="1" x14ac:dyDescent="0.2"/>
    <row r="1986" s="52" customFormat="1" x14ac:dyDescent="0.2"/>
    <row r="1987" s="52" customFormat="1" x14ac:dyDescent="0.2"/>
    <row r="1988" s="52" customFormat="1" x14ac:dyDescent="0.2"/>
    <row r="1989" s="52" customFormat="1" x14ac:dyDescent="0.2"/>
    <row r="1990" s="52" customFormat="1" x14ac:dyDescent="0.2"/>
    <row r="1991" s="52" customFormat="1" x14ac:dyDescent="0.2"/>
    <row r="1992" s="52" customFormat="1" x14ac:dyDescent="0.2"/>
    <row r="1993" s="52" customFormat="1" x14ac:dyDescent="0.2"/>
    <row r="1994" s="52" customFormat="1" x14ac:dyDescent="0.2"/>
    <row r="1995" s="52" customFormat="1" x14ac:dyDescent="0.2"/>
    <row r="1996" s="52" customFormat="1" x14ac:dyDescent="0.2"/>
    <row r="1997" s="52" customFormat="1" x14ac:dyDescent="0.2"/>
    <row r="1998" s="52" customFormat="1" x14ac:dyDescent="0.2"/>
    <row r="1999" s="52" customFormat="1" x14ac:dyDescent="0.2"/>
    <row r="2000" s="52" customFormat="1" x14ac:dyDescent="0.2"/>
    <row r="2001" s="52" customFormat="1" x14ac:dyDescent="0.2"/>
    <row r="2002" s="52" customFormat="1" x14ac:dyDescent="0.2"/>
    <row r="2003" s="52" customFormat="1" x14ac:dyDescent="0.2"/>
    <row r="2004" s="52" customFormat="1" x14ac:dyDescent="0.2"/>
    <row r="2005" s="52" customFormat="1" x14ac:dyDescent="0.2"/>
    <row r="2006" s="52" customFormat="1" x14ac:dyDescent="0.2"/>
    <row r="2007" s="52" customFormat="1" x14ac:dyDescent="0.2"/>
    <row r="2008" s="52" customFormat="1" x14ac:dyDescent="0.2"/>
    <row r="2009" s="52" customFormat="1" x14ac:dyDescent="0.2"/>
    <row r="2010" s="52" customFormat="1" x14ac:dyDescent="0.2"/>
    <row r="2011" s="52" customFormat="1" x14ac:dyDescent="0.2"/>
    <row r="2012" s="52" customFormat="1" x14ac:dyDescent="0.2"/>
    <row r="2013" s="52" customFormat="1" x14ac:dyDescent="0.2"/>
    <row r="2014" s="52" customFormat="1" x14ac:dyDescent="0.2"/>
    <row r="2015" s="52" customFormat="1" x14ac:dyDescent="0.2"/>
    <row r="2016" s="52" customFormat="1" x14ac:dyDescent="0.2"/>
    <row r="2017" s="52" customFormat="1" x14ac:dyDescent="0.2"/>
    <row r="2018" s="52" customFormat="1" x14ac:dyDescent="0.2"/>
    <row r="2019" s="52" customFormat="1" x14ac:dyDescent="0.2"/>
    <row r="2020" s="52" customFormat="1" x14ac:dyDescent="0.2"/>
    <row r="2021" s="52" customFormat="1" x14ac:dyDescent="0.2"/>
    <row r="2022" s="52" customFormat="1" x14ac:dyDescent="0.2"/>
    <row r="2023" s="52" customFormat="1" x14ac:dyDescent="0.2"/>
    <row r="2024" s="52" customFormat="1" x14ac:dyDescent="0.2"/>
    <row r="2025" s="52" customFormat="1" x14ac:dyDescent="0.2"/>
    <row r="2026" s="52" customFormat="1" x14ac:dyDescent="0.2"/>
    <row r="2027" s="52" customFormat="1" x14ac:dyDescent="0.2"/>
    <row r="2028" s="52" customFormat="1" x14ac:dyDescent="0.2"/>
    <row r="2029" s="52" customFormat="1" x14ac:dyDescent="0.2"/>
    <row r="2030" s="52" customFormat="1" x14ac:dyDescent="0.2"/>
    <row r="2031" s="52" customFormat="1" x14ac:dyDescent="0.2"/>
    <row r="2032" s="52" customFormat="1" x14ac:dyDescent="0.2"/>
    <row r="2033" s="52" customFormat="1" x14ac:dyDescent="0.2"/>
    <row r="2034" s="52" customFormat="1" x14ac:dyDescent="0.2"/>
    <row r="2035" s="52" customFormat="1" x14ac:dyDescent="0.2"/>
    <row r="2036" s="52" customFormat="1" x14ac:dyDescent="0.2"/>
    <row r="2037" s="52" customFormat="1" x14ac:dyDescent="0.2"/>
    <row r="2038" s="52" customFormat="1" x14ac:dyDescent="0.2"/>
    <row r="2039" s="52" customFormat="1" x14ac:dyDescent="0.2"/>
    <row r="2040" s="52" customFormat="1" x14ac:dyDescent="0.2"/>
    <row r="2041" s="52" customFormat="1" x14ac:dyDescent="0.2"/>
    <row r="2042" s="52" customFormat="1" x14ac:dyDescent="0.2"/>
    <row r="2043" s="52" customFormat="1" x14ac:dyDescent="0.2"/>
    <row r="2044" s="52" customFormat="1" x14ac:dyDescent="0.2"/>
    <row r="2045" s="52" customFormat="1" x14ac:dyDescent="0.2"/>
    <row r="2046" s="52" customFormat="1" x14ac:dyDescent="0.2"/>
    <row r="2047" s="52" customFormat="1" x14ac:dyDescent="0.2"/>
    <row r="2048" s="52" customFormat="1" x14ac:dyDescent="0.2"/>
    <row r="2049" s="52" customFormat="1" x14ac:dyDescent="0.2"/>
    <row r="2050" s="52" customFormat="1" x14ac:dyDescent="0.2"/>
    <row r="2051" s="52" customFormat="1" x14ac:dyDescent="0.2"/>
    <row r="2052" s="52" customFormat="1" x14ac:dyDescent="0.2"/>
    <row r="2053" s="52" customFormat="1" x14ac:dyDescent="0.2"/>
    <row r="2054" s="52" customFormat="1" x14ac:dyDescent="0.2"/>
    <row r="2055" s="52" customFormat="1" x14ac:dyDescent="0.2"/>
    <row r="2056" s="52" customFormat="1" x14ac:dyDescent="0.2"/>
    <row r="2057" s="52" customFormat="1" x14ac:dyDescent="0.2"/>
    <row r="2058" s="52" customFormat="1" x14ac:dyDescent="0.2"/>
    <row r="2059" s="52" customFormat="1" x14ac:dyDescent="0.2"/>
    <row r="2060" s="52" customFormat="1" x14ac:dyDescent="0.2"/>
    <row r="2061" s="52" customFormat="1" x14ac:dyDescent="0.2"/>
    <row r="2062" s="52" customFormat="1" x14ac:dyDescent="0.2"/>
    <row r="2063" s="52" customFormat="1" x14ac:dyDescent="0.2"/>
    <row r="2064" s="52" customFormat="1" x14ac:dyDescent="0.2"/>
    <row r="2065" s="52" customFormat="1" x14ac:dyDescent="0.2"/>
    <row r="2066" s="52" customFormat="1" x14ac:dyDescent="0.2"/>
    <row r="2067" s="52" customFormat="1" x14ac:dyDescent="0.2"/>
    <row r="2068" s="52" customFormat="1" x14ac:dyDescent="0.2"/>
    <row r="2069" s="52" customFormat="1" x14ac:dyDescent="0.2"/>
    <row r="2070" s="52" customFormat="1" x14ac:dyDescent="0.2"/>
    <row r="2071" s="52" customFormat="1" x14ac:dyDescent="0.2"/>
    <row r="2072" s="52" customFormat="1" x14ac:dyDescent="0.2"/>
    <row r="2073" s="52" customFormat="1" x14ac:dyDescent="0.2"/>
    <row r="2074" s="52" customFormat="1" x14ac:dyDescent="0.2"/>
    <row r="2075" s="52" customFormat="1" x14ac:dyDescent="0.2"/>
    <row r="2076" s="52" customFormat="1" x14ac:dyDescent="0.2"/>
    <row r="2077" s="52" customFormat="1" x14ac:dyDescent="0.2"/>
    <row r="2078" s="52" customFormat="1" x14ac:dyDescent="0.2"/>
    <row r="2079" s="52" customFormat="1" x14ac:dyDescent="0.2"/>
    <row r="2080" s="52" customFormat="1" x14ac:dyDescent="0.2"/>
    <row r="2081" s="52" customFormat="1" x14ac:dyDescent="0.2"/>
    <row r="2082" s="52" customFormat="1" x14ac:dyDescent="0.2"/>
    <row r="2083" s="52" customFormat="1" x14ac:dyDescent="0.2"/>
    <row r="2084" s="52" customFormat="1" x14ac:dyDescent="0.2"/>
    <row r="2085" s="52" customFormat="1" x14ac:dyDescent="0.2"/>
    <row r="2086" s="52" customFormat="1" x14ac:dyDescent="0.2"/>
    <row r="2087" s="52" customFormat="1" x14ac:dyDescent="0.2"/>
    <row r="2088" s="52" customFormat="1" x14ac:dyDescent="0.2"/>
    <row r="2089" s="52" customFormat="1" x14ac:dyDescent="0.2"/>
    <row r="2090" s="52" customFormat="1" x14ac:dyDescent="0.2"/>
    <row r="2091" s="52" customFormat="1" x14ac:dyDescent="0.2"/>
    <row r="2092" s="52" customFormat="1" x14ac:dyDescent="0.2"/>
    <row r="2093" s="52" customFormat="1" x14ac:dyDescent="0.2"/>
    <row r="2094" s="52" customFormat="1" x14ac:dyDescent="0.2"/>
    <row r="2095" s="52" customFormat="1" x14ac:dyDescent="0.2"/>
    <row r="2096" s="52" customFormat="1" x14ac:dyDescent="0.2"/>
    <row r="2097" s="52" customFormat="1" x14ac:dyDescent="0.2"/>
    <row r="2098" s="52" customFormat="1" x14ac:dyDescent="0.2"/>
    <row r="2099" s="52" customFormat="1" x14ac:dyDescent="0.2"/>
    <row r="2100" s="52" customFormat="1" x14ac:dyDescent="0.2"/>
    <row r="2101" s="52" customFormat="1" x14ac:dyDescent="0.2"/>
    <row r="2102" s="52" customFormat="1" x14ac:dyDescent="0.2"/>
    <row r="2103" s="52" customFormat="1" x14ac:dyDescent="0.2"/>
    <row r="2104" s="52" customFormat="1" x14ac:dyDescent="0.2"/>
    <row r="2105" s="52" customFormat="1" x14ac:dyDescent="0.2"/>
    <row r="2106" s="52" customFormat="1" x14ac:dyDescent="0.2"/>
    <row r="2107" s="52" customFormat="1" x14ac:dyDescent="0.2"/>
    <row r="2108" s="52" customFormat="1" x14ac:dyDescent="0.2"/>
    <row r="2109" s="52" customFormat="1" x14ac:dyDescent="0.2"/>
    <row r="2110" s="52" customFormat="1" x14ac:dyDescent="0.2"/>
    <row r="2111" s="52" customFormat="1" x14ac:dyDescent="0.2"/>
    <row r="2112" s="52" customFormat="1" x14ac:dyDescent="0.2"/>
    <row r="2113" s="52" customFormat="1" x14ac:dyDescent="0.2"/>
    <row r="2114" s="52" customFormat="1" x14ac:dyDescent="0.2"/>
    <row r="2115" s="52" customFormat="1" x14ac:dyDescent="0.2"/>
    <row r="2116" s="52" customFormat="1" x14ac:dyDescent="0.2"/>
    <row r="2117" s="52" customFormat="1" x14ac:dyDescent="0.2"/>
    <row r="2118" s="52" customFormat="1" x14ac:dyDescent="0.2"/>
    <row r="2119" s="52" customFormat="1" x14ac:dyDescent="0.2"/>
    <row r="2120" s="52" customFormat="1" x14ac:dyDescent="0.2"/>
    <row r="2121" s="52" customFormat="1" x14ac:dyDescent="0.2"/>
    <row r="2122" s="52" customFormat="1" x14ac:dyDescent="0.2"/>
    <row r="2123" s="52" customFormat="1" x14ac:dyDescent="0.2"/>
    <row r="2124" s="52" customFormat="1" x14ac:dyDescent="0.2"/>
    <row r="2125" s="52" customFormat="1" x14ac:dyDescent="0.2"/>
    <row r="2126" s="52" customFormat="1" x14ac:dyDescent="0.2"/>
    <row r="2127" s="52" customFormat="1" x14ac:dyDescent="0.2"/>
    <row r="2128" s="52" customFormat="1" x14ac:dyDescent="0.2"/>
    <row r="2129" s="52" customFormat="1" x14ac:dyDescent="0.2"/>
    <row r="2130" s="52" customFormat="1" x14ac:dyDescent="0.2"/>
    <row r="2131" s="52" customFormat="1" x14ac:dyDescent="0.2"/>
    <row r="2132" s="52" customFormat="1" x14ac:dyDescent="0.2"/>
    <row r="2133" s="52" customFormat="1" x14ac:dyDescent="0.2"/>
    <row r="2134" s="52" customFormat="1" x14ac:dyDescent="0.2"/>
    <row r="2135" s="52" customFormat="1" x14ac:dyDescent="0.2"/>
    <row r="2136" s="52" customFormat="1" x14ac:dyDescent="0.2"/>
    <row r="2137" s="52" customFormat="1" x14ac:dyDescent="0.2"/>
    <row r="2138" s="52" customFormat="1" x14ac:dyDescent="0.2"/>
    <row r="2139" s="52" customFormat="1" x14ac:dyDescent="0.2"/>
    <row r="2140" s="52" customFormat="1" x14ac:dyDescent="0.2"/>
    <row r="2141" s="52" customFormat="1" x14ac:dyDescent="0.2"/>
    <row r="2142" s="52" customFormat="1" x14ac:dyDescent="0.2"/>
    <row r="2143" s="52" customFormat="1" x14ac:dyDescent="0.2"/>
    <row r="2144" s="52" customFormat="1" x14ac:dyDescent="0.2"/>
    <row r="2145" s="52" customFormat="1" x14ac:dyDescent="0.2"/>
    <row r="2146" s="52" customFormat="1" x14ac:dyDescent="0.2"/>
    <row r="2147" s="52" customFormat="1" x14ac:dyDescent="0.2"/>
    <row r="2148" s="52" customFormat="1" x14ac:dyDescent="0.2"/>
    <row r="2149" s="52" customFormat="1" x14ac:dyDescent="0.2"/>
    <row r="2150" s="52" customFormat="1" x14ac:dyDescent="0.2"/>
    <row r="2151" s="52" customFormat="1" x14ac:dyDescent="0.2"/>
    <row r="2152" s="52" customFormat="1" x14ac:dyDescent="0.2"/>
    <row r="2153" s="52" customFormat="1" x14ac:dyDescent="0.2"/>
    <row r="2154" s="52" customFormat="1" x14ac:dyDescent="0.2"/>
    <row r="2155" s="52" customFormat="1" x14ac:dyDescent="0.2"/>
    <row r="2156" s="52" customFormat="1" x14ac:dyDescent="0.2"/>
    <row r="2157" s="52" customFormat="1" x14ac:dyDescent="0.2"/>
    <row r="2158" s="52" customFormat="1" x14ac:dyDescent="0.2"/>
    <row r="2159" s="52" customFormat="1" x14ac:dyDescent="0.2"/>
    <row r="2160" s="52" customFormat="1" x14ac:dyDescent="0.2"/>
    <row r="2161" s="52" customFormat="1" x14ac:dyDescent="0.2"/>
    <row r="2162" s="52" customFormat="1" x14ac:dyDescent="0.2"/>
    <row r="2163" s="52" customFormat="1" x14ac:dyDescent="0.2"/>
    <row r="2164" s="52" customFormat="1" x14ac:dyDescent="0.2"/>
    <row r="2165" s="52" customFormat="1" x14ac:dyDescent="0.2"/>
    <row r="2166" s="52" customFormat="1" x14ac:dyDescent="0.2"/>
    <row r="2167" s="52" customFormat="1" x14ac:dyDescent="0.2"/>
    <row r="2168" s="52" customFormat="1" x14ac:dyDescent="0.2"/>
    <row r="2169" s="52" customFormat="1" x14ac:dyDescent="0.2"/>
    <row r="2170" s="52" customFormat="1" x14ac:dyDescent="0.2"/>
    <row r="2171" s="52" customFormat="1" x14ac:dyDescent="0.2"/>
    <row r="2172" s="52" customFormat="1" x14ac:dyDescent="0.2"/>
    <row r="2173" s="52" customFormat="1" x14ac:dyDescent="0.2"/>
    <row r="2174" s="52" customFormat="1" x14ac:dyDescent="0.2"/>
    <row r="2175" s="52" customFormat="1" x14ac:dyDescent="0.2"/>
    <row r="2176" s="52" customFormat="1" x14ac:dyDescent="0.2"/>
    <row r="2177" s="52" customFormat="1" x14ac:dyDescent="0.2"/>
    <row r="2178" s="52" customFormat="1" x14ac:dyDescent="0.2"/>
    <row r="2179" s="52" customFormat="1" x14ac:dyDescent="0.2"/>
    <row r="2180" s="52" customFormat="1" x14ac:dyDescent="0.2"/>
    <row r="2181" s="52" customFormat="1" x14ac:dyDescent="0.2"/>
    <row r="2182" s="52" customFormat="1" x14ac:dyDescent="0.2"/>
    <row r="2183" s="52" customFormat="1" x14ac:dyDescent="0.2"/>
    <row r="2184" s="52" customFormat="1" x14ac:dyDescent="0.2"/>
    <row r="2185" s="52" customFormat="1" x14ac:dyDescent="0.2"/>
    <row r="2186" s="52" customFormat="1" x14ac:dyDescent="0.2"/>
    <row r="2187" s="52" customFormat="1" x14ac:dyDescent="0.2"/>
    <row r="2188" s="52" customFormat="1" x14ac:dyDescent="0.2"/>
    <row r="2189" s="52" customFormat="1" x14ac:dyDescent="0.2"/>
    <row r="2190" s="52" customFormat="1" x14ac:dyDescent="0.2"/>
    <row r="2191" s="52" customFormat="1" x14ac:dyDescent="0.2"/>
    <row r="2192" s="52" customFormat="1" x14ac:dyDescent="0.2"/>
    <row r="2193" s="52" customFormat="1" x14ac:dyDescent="0.2"/>
    <row r="2194" s="52" customFormat="1" x14ac:dyDescent="0.2"/>
    <row r="2195" s="52" customFormat="1" x14ac:dyDescent="0.2"/>
    <row r="2196" s="52" customFormat="1" x14ac:dyDescent="0.2"/>
    <row r="2197" s="52" customFormat="1" x14ac:dyDescent="0.2"/>
    <row r="2198" s="52" customFormat="1" x14ac:dyDescent="0.2"/>
    <row r="2199" s="52" customFormat="1" x14ac:dyDescent="0.2"/>
    <row r="2200" s="52" customFormat="1" x14ac:dyDescent="0.2"/>
    <row r="2201" s="52" customFormat="1" x14ac:dyDescent="0.2"/>
    <row r="2202" s="52" customFormat="1" x14ac:dyDescent="0.2"/>
    <row r="2203" s="52" customFormat="1" x14ac:dyDescent="0.2"/>
    <row r="2204" s="52" customFormat="1" x14ac:dyDescent="0.2"/>
    <row r="2205" s="52" customFormat="1" x14ac:dyDescent="0.2"/>
    <row r="2206" s="52" customFormat="1" x14ac:dyDescent="0.2"/>
    <row r="2207" s="52" customFormat="1" x14ac:dyDescent="0.2"/>
    <row r="2208" s="52" customFormat="1" x14ac:dyDescent="0.2"/>
    <row r="2209" s="52" customFormat="1" x14ac:dyDescent="0.2"/>
    <row r="2210" s="52" customFormat="1" x14ac:dyDescent="0.2"/>
    <row r="2211" s="52" customFormat="1" x14ac:dyDescent="0.2"/>
    <row r="2212" s="52" customFormat="1" x14ac:dyDescent="0.2"/>
    <row r="2213" s="52" customFormat="1" x14ac:dyDescent="0.2"/>
    <row r="2214" s="52" customFormat="1" x14ac:dyDescent="0.2"/>
    <row r="2215" s="52" customFormat="1" x14ac:dyDescent="0.2"/>
    <row r="2216" s="52" customFormat="1" x14ac:dyDescent="0.2"/>
    <row r="2217" s="52" customFormat="1" x14ac:dyDescent="0.2"/>
    <row r="2218" s="52" customFormat="1" x14ac:dyDescent="0.2"/>
    <row r="2219" s="52" customFormat="1" x14ac:dyDescent="0.2"/>
    <row r="2220" s="52" customFormat="1" x14ac:dyDescent="0.2"/>
    <row r="2221" s="52" customFormat="1" x14ac:dyDescent="0.2"/>
    <row r="2222" s="52" customFormat="1" x14ac:dyDescent="0.2"/>
    <row r="2223" s="52" customFormat="1" x14ac:dyDescent="0.2"/>
    <row r="2224" s="52" customFormat="1" x14ac:dyDescent="0.2"/>
    <row r="2225" s="52" customFormat="1" x14ac:dyDescent="0.2"/>
    <row r="2226" s="52" customFormat="1" x14ac:dyDescent="0.2"/>
    <row r="2227" s="52" customFormat="1" x14ac:dyDescent="0.2"/>
    <row r="2228" s="52" customFormat="1" x14ac:dyDescent="0.2"/>
    <row r="2229" s="52" customFormat="1" x14ac:dyDescent="0.2"/>
    <row r="2230" s="52" customFormat="1" x14ac:dyDescent="0.2"/>
    <row r="2231" s="52" customFormat="1" x14ac:dyDescent="0.2"/>
    <row r="2232" s="52" customFormat="1" x14ac:dyDescent="0.2"/>
    <row r="2233" s="52" customFormat="1" x14ac:dyDescent="0.2"/>
    <row r="2234" s="52" customFormat="1" x14ac:dyDescent="0.2"/>
    <row r="2235" s="52" customFormat="1" x14ac:dyDescent="0.2"/>
    <row r="2236" s="52" customFormat="1" x14ac:dyDescent="0.2"/>
    <row r="2237" s="52" customFormat="1" x14ac:dyDescent="0.2"/>
    <row r="2238" s="52" customFormat="1" x14ac:dyDescent="0.2"/>
    <row r="2239" s="52" customFormat="1" x14ac:dyDescent="0.2"/>
    <row r="2240" s="52" customFormat="1" x14ac:dyDescent="0.2"/>
    <row r="2241" s="52" customFormat="1" x14ac:dyDescent="0.2"/>
    <row r="2242" s="52" customFormat="1" x14ac:dyDescent="0.2"/>
    <row r="2243" s="52" customFormat="1" x14ac:dyDescent="0.2"/>
    <row r="2244" s="52" customFormat="1" x14ac:dyDescent="0.2"/>
    <row r="2245" s="52" customFormat="1" x14ac:dyDescent="0.2"/>
    <row r="2246" s="52" customFormat="1" x14ac:dyDescent="0.2"/>
    <row r="2247" s="52" customFormat="1" x14ac:dyDescent="0.2"/>
    <row r="2248" s="52" customFormat="1" x14ac:dyDescent="0.2"/>
    <row r="2249" s="52" customFormat="1" x14ac:dyDescent="0.2"/>
    <row r="2250" s="52" customFormat="1" x14ac:dyDescent="0.2"/>
    <row r="2251" s="52" customFormat="1" x14ac:dyDescent="0.2"/>
    <row r="2252" s="52" customFormat="1" x14ac:dyDescent="0.2"/>
    <row r="2253" s="52" customFormat="1" x14ac:dyDescent="0.2"/>
    <row r="2254" s="52" customFormat="1" x14ac:dyDescent="0.2"/>
    <row r="2255" s="52" customFormat="1" x14ac:dyDescent="0.2"/>
    <row r="2256" s="52" customFormat="1" x14ac:dyDescent="0.2"/>
    <row r="2257" s="52" customFormat="1" x14ac:dyDescent="0.2"/>
    <row r="2258" s="52" customFormat="1" x14ac:dyDescent="0.2"/>
    <row r="2259" s="52" customFormat="1" x14ac:dyDescent="0.2"/>
    <row r="2260" s="52" customFormat="1" x14ac:dyDescent="0.2"/>
    <row r="2261" s="52" customFormat="1" x14ac:dyDescent="0.2"/>
    <row r="2262" s="52" customFormat="1" x14ac:dyDescent="0.2"/>
    <row r="2263" s="52" customFormat="1" x14ac:dyDescent="0.2"/>
    <row r="2264" s="52" customFormat="1" x14ac:dyDescent="0.2"/>
    <row r="2265" s="52" customFormat="1" x14ac:dyDescent="0.2"/>
    <row r="2266" s="52" customFormat="1" x14ac:dyDescent="0.2"/>
    <row r="2267" s="52" customFormat="1" x14ac:dyDescent="0.2"/>
    <row r="2268" s="52" customFormat="1" x14ac:dyDescent="0.2"/>
    <row r="2269" s="52" customFormat="1" x14ac:dyDescent="0.2"/>
    <row r="2270" s="52" customFormat="1" x14ac:dyDescent="0.2"/>
    <row r="2271" s="52" customFormat="1" x14ac:dyDescent="0.2"/>
    <row r="2272" s="52" customFormat="1" x14ac:dyDescent="0.2"/>
    <row r="2273" s="52" customFormat="1" x14ac:dyDescent="0.2"/>
    <row r="2274" s="52" customFormat="1" x14ac:dyDescent="0.2"/>
    <row r="2275" s="52" customFormat="1" x14ac:dyDescent="0.2"/>
    <row r="2276" s="52" customFormat="1" x14ac:dyDescent="0.2"/>
    <row r="2277" s="52" customFormat="1" x14ac:dyDescent="0.2"/>
    <row r="2278" s="52" customFormat="1" x14ac:dyDescent="0.2"/>
    <row r="2279" s="52" customFormat="1" x14ac:dyDescent="0.2"/>
    <row r="2280" s="52" customFormat="1" x14ac:dyDescent="0.2"/>
    <row r="2281" s="52" customFormat="1" x14ac:dyDescent="0.2"/>
    <row r="2282" s="52" customFormat="1" x14ac:dyDescent="0.2"/>
    <row r="2283" s="52" customFormat="1" x14ac:dyDescent="0.2"/>
    <row r="2284" s="52" customFormat="1" x14ac:dyDescent="0.2"/>
    <row r="2285" s="52" customFormat="1" x14ac:dyDescent="0.2"/>
    <row r="2286" s="52" customFormat="1" x14ac:dyDescent="0.2"/>
    <row r="2287" s="52" customFormat="1" x14ac:dyDescent="0.2"/>
    <row r="2288" s="52" customFormat="1" x14ac:dyDescent="0.2"/>
    <row r="2289" s="52" customFormat="1" x14ac:dyDescent="0.2"/>
    <row r="2290" s="52" customFormat="1" x14ac:dyDescent="0.2"/>
    <row r="2291" s="52" customFormat="1" x14ac:dyDescent="0.2"/>
    <row r="2292" s="52" customFormat="1" x14ac:dyDescent="0.2"/>
    <row r="2293" s="52" customFormat="1" x14ac:dyDescent="0.2"/>
    <row r="2294" s="52" customFormat="1" x14ac:dyDescent="0.2"/>
    <row r="2295" s="52" customFormat="1" x14ac:dyDescent="0.2"/>
    <row r="2296" s="52" customFormat="1" x14ac:dyDescent="0.2"/>
    <row r="2297" s="52" customFormat="1" x14ac:dyDescent="0.2"/>
    <row r="2298" s="52" customFormat="1" x14ac:dyDescent="0.2"/>
    <row r="2299" s="52" customFormat="1" x14ac:dyDescent="0.2"/>
    <row r="2300" s="52" customFormat="1" x14ac:dyDescent="0.2"/>
    <row r="2301" s="52" customFormat="1" x14ac:dyDescent="0.2"/>
    <row r="2302" s="52" customFormat="1" x14ac:dyDescent="0.2"/>
    <row r="2303" s="52" customFormat="1" x14ac:dyDescent="0.2"/>
    <row r="2304" s="52" customFormat="1" x14ac:dyDescent="0.2"/>
    <row r="2305" s="52" customFormat="1" x14ac:dyDescent="0.2"/>
    <row r="2306" s="52" customFormat="1" x14ac:dyDescent="0.2"/>
    <row r="2307" s="52" customFormat="1" x14ac:dyDescent="0.2"/>
    <row r="2308" s="52" customFormat="1" x14ac:dyDescent="0.2"/>
    <row r="2309" s="52" customFormat="1" x14ac:dyDescent="0.2"/>
    <row r="2310" s="52" customFormat="1" x14ac:dyDescent="0.2"/>
    <row r="2311" s="52" customFormat="1" x14ac:dyDescent="0.2"/>
    <row r="2312" s="52" customFormat="1" x14ac:dyDescent="0.2"/>
    <row r="2313" s="52" customFormat="1" x14ac:dyDescent="0.2"/>
    <row r="2314" s="52" customFormat="1" x14ac:dyDescent="0.2"/>
    <row r="2315" s="52" customFormat="1" x14ac:dyDescent="0.2"/>
    <row r="2316" s="52" customFormat="1" x14ac:dyDescent="0.2"/>
    <row r="2317" s="52" customFormat="1" x14ac:dyDescent="0.2"/>
    <row r="2318" s="52" customFormat="1" x14ac:dyDescent="0.2"/>
    <row r="2319" s="52" customFormat="1" x14ac:dyDescent="0.2"/>
    <row r="2320" s="52" customFormat="1" x14ac:dyDescent="0.2"/>
    <row r="2321" s="52" customFormat="1" x14ac:dyDescent="0.2"/>
    <row r="2322" s="52" customFormat="1" x14ac:dyDescent="0.2"/>
    <row r="2323" s="52" customFormat="1" x14ac:dyDescent="0.2"/>
    <row r="2324" s="52" customFormat="1" x14ac:dyDescent="0.2"/>
    <row r="2325" s="52" customFormat="1" x14ac:dyDescent="0.2"/>
    <row r="2326" s="52" customFormat="1" x14ac:dyDescent="0.2"/>
    <row r="2327" s="52" customFormat="1" x14ac:dyDescent="0.2"/>
    <row r="2328" s="52" customFormat="1" x14ac:dyDescent="0.2"/>
    <row r="2329" s="52" customFormat="1" x14ac:dyDescent="0.2"/>
    <row r="2330" s="52" customFormat="1" x14ac:dyDescent="0.2"/>
    <row r="2331" s="52" customFormat="1" x14ac:dyDescent="0.2"/>
    <row r="2332" s="52" customFormat="1" x14ac:dyDescent="0.2"/>
    <row r="2333" s="52" customFormat="1" x14ac:dyDescent="0.2"/>
    <row r="2334" s="52" customFormat="1" x14ac:dyDescent="0.2"/>
    <row r="2335" s="52" customFormat="1" x14ac:dyDescent="0.2"/>
    <row r="2336" s="52" customFormat="1" x14ac:dyDescent="0.2"/>
    <row r="2337" s="52" customFormat="1" x14ac:dyDescent="0.2"/>
    <row r="2338" s="52" customFormat="1" x14ac:dyDescent="0.2"/>
    <row r="2339" s="52" customFormat="1" x14ac:dyDescent="0.2"/>
    <row r="2340" s="52" customFormat="1" x14ac:dyDescent="0.2"/>
    <row r="2341" s="52" customFormat="1" x14ac:dyDescent="0.2"/>
    <row r="2342" s="52" customFormat="1" x14ac:dyDescent="0.2"/>
    <row r="2343" s="52" customFormat="1" x14ac:dyDescent="0.2"/>
    <row r="2344" s="52" customFormat="1" x14ac:dyDescent="0.2"/>
    <row r="2345" s="52" customFormat="1" x14ac:dyDescent="0.2"/>
    <row r="2346" s="52" customFormat="1" x14ac:dyDescent="0.2"/>
    <row r="2347" s="52" customFormat="1" x14ac:dyDescent="0.2"/>
    <row r="2348" s="52" customFormat="1" x14ac:dyDescent="0.2"/>
    <row r="2349" s="52" customFormat="1" x14ac:dyDescent="0.2"/>
    <row r="2350" s="52" customFormat="1" x14ac:dyDescent="0.2"/>
    <row r="2351" s="52" customFormat="1" x14ac:dyDescent="0.2"/>
    <row r="2352" s="52" customFormat="1" x14ac:dyDescent="0.2"/>
    <row r="2353" s="52" customFormat="1" x14ac:dyDescent="0.2"/>
    <row r="2354" s="52" customFormat="1" x14ac:dyDescent="0.2"/>
    <row r="2355" s="52" customFormat="1" x14ac:dyDescent="0.2"/>
    <row r="2356" s="52" customFormat="1" x14ac:dyDescent="0.2"/>
    <row r="2357" s="52" customFormat="1" x14ac:dyDescent="0.2"/>
    <row r="2358" s="52" customFormat="1" x14ac:dyDescent="0.2"/>
    <row r="2359" s="52" customFormat="1" x14ac:dyDescent="0.2"/>
    <row r="2360" s="52" customFormat="1" x14ac:dyDescent="0.2"/>
    <row r="2361" s="52" customFormat="1" x14ac:dyDescent="0.2"/>
    <row r="2362" s="52" customFormat="1" x14ac:dyDescent="0.2"/>
    <row r="2363" s="52" customFormat="1" x14ac:dyDescent="0.2"/>
    <row r="2364" s="52" customFormat="1" x14ac:dyDescent="0.2"/>
    <row r="2365" s="52" customFormat="1" x14ac:dyDescent="0.2"/>
    <row r="2366" s="52" customFormat="1" x14ac:dyDescent="0.2"/>
    <row r="2367" s="52" customFormat="1" x14ac:dyDescent="0.2"/>
    <row r="2368" s="52" customFormat="1" x14ac:dyDescent="0.2"/>
    <row r="2369" s="52" customFormat="1" x14ac:dyDescent="0.2"/>
    <row r="2370" s="52" customFormat="1" x14ac:dyDescent="0.2"/>
    <row r="2371" s="52" customFormat="1" x14ac:dyDescent="0.2"/>
    <row r="2372" s="52" customFormat="1" x14ac:dyDescent="0.2"/>
    <row r="2373" s="52" customFormat="1" x14ac:dyDescent="0.2"/>
    <row r="2374" s="52" customFormat="1" x14ac:dyDescent="0.2"/>
    <row r="2375" s="52" customFormat="1" x14ac:dyDescent="0.2"/>
    <row r="2376" s="52" customFormat="1" x14ac:dyDescent="0.2"/>
    <row r="2377" s="52" customFormat="1" x14ac:dyDescent="0.2"/>
    <row r="2378" s="52" customFormat="1" x14ac:dyDescent="0.2"/>
    <row r="2379" s="52" customFormat="1" x14ac:dyDescent="0.2"/>
    <row r="2380" s="52" customFormat="1" x14ac:dyDescent="0.2"/>
    <row r="2381" s="52" customFormat="1" x14ac:dyDescent="0.2"/>
    <row r="2382" s="52" customFormat="1" x14ac:dyDescent="0.2"/>
    <row r="2383" s="52" customFormat="1" x14ac:dyDescent="0.2"/>
    <row r="2384" s="52" customFormat="1" x14ac:dyDescent="0.2"/>
    <row r="2385" s="52" customFormat="1" x14ac:dyDescent="0.2"/>
    <row r="2386" s="52" customFormat="1" x14ac:dyDescent="0.2"/>
    <row r="2387" s="52" customFormat="1" x14ac:dyDescent="0.2"/>
    <row r="2388" s="52" customFormat="1" x14ac:dyDescent="0.2"/>
    <row r="2389" s="52" customFormat="1" x14ac:dyDescent="0.2"/>
    <row r="2390" s="52" customFormat="1" x14ac:dyDescent="0.2"/>
    <row r="2391" s="52" customFormat="1" x14ac:dyDescent="0.2"/>
    <row r="2392" s="52" customFormat="1" x14ac:dyDescent="0.2"/>
    <row r="2393" s="52" customFormat="1" x14ac:dyDescent="0.2"/>
    <row r="2394" s="52" customFormat="1" x14ac:dyDescent="0.2"/>
    <row r="2395" s="52" customFormat="1" x14ac:dyDescent="0.2"/>
    <row r="2396" s="52" customFormat="1" x14ac:dyDescent="0.2"/>
    <row r="2397" s="52" customFormat="1" x14ac:dyDescent="0.2"/>
    <row r="2398" s="52" customFormat="1" x14ac:dyDescent="0.2"/>
    <row r="2399" s="52" customFormat="1" x14ac:dyDescent="0.2"/>
    <row r="2400" s="52" customFormat="1" x14ac:dyDescent="0.2"/>
    <row r="2401" s="52" customFormat="1" x14ac:dyDescent="0.2"/>
    <row r="2402" s="52" customFormat="1" x14ac:dyDescent="0.2"/>
    <row r="2403" s="52" customFormat="1" x14ac:dyDescent="0.2"/>
    <row r="2404" s="52" customFormat="1" x14ac:dyDescent="0.2"/>
    <row r="2405" s="52" customFormat="1" x14ac:dyDescent="0.2"/>
    <row r="2406" s="52" customFormat="1" x14ac:dyDescent="0.2"/>
    <row r="2407" s="52" customFormat="1" x14ac:dyDescent="0.2"/>
    <row r="2408" s="52" customFormat="1" x14ac:dyDescent="0.2"/>
    <row r="2409" s="52" customFormat="1" x14ac:dyDescent="0.2"/>
    <row r="2410" s="52" customFormat="1" x14ac:dyDescent="0.2"/>
    <row r="2411" s="52" customFormat="1" x14ac:dyDescent="0.2"/>
    <row r="2412" s="52" customFormat="1" x14ac:dyDescent="0.2"/>
    <row r="2413" s="52" customFormat="1" x14ac:dyDescent="0.2"/>
    <row r="2414" s="52" customFormat="1" x14ac:dyDescent="0.2"/>
    <row r="2415" s="52" customFormat="1" x14ac:dyDescent="0.2"/>
    <row r="2416" s="52" customFormat="1" x14ac:dyDescent="0.2"/>
    <row r="2417" s="52" customFormat="1" x14ac:dyDescent="0.2"/>
    <row r="2418" s="52" customFormat="1" x14ac:dyDescent="0.2"/>
    <row r="2419" s="52" customFormat="1" x14ac:dyDescent="0.2"/>
    <row r="2420" s="52" customFormat="1" x14ac:dyDescent="0.2"/>
    <row r="2421" s="52" customFormat="1" x14ac:dyDescent="0.2"/>
    <row r="2422" s="52" customFormat="1" x14ac:dyDescent="0.2"/>
    <row r="2423" s="52" customFormat="1" x14ac:dyDescent="0.2"/>
    <row r="2424" s="52" customFormat="1" x14ac:dyDescent="0.2"/>
    <row r="2425" s="52" customFormat="1" x14ac:dyDescent="0.2"/>
    <row r="2426" s="52" customFormat="1" x14ac:dyDescent="0.2"/>
    <row r="2427" s="52" customFormat="1" x14ac:dyDescent="0.2"/>
    <row r="2428" s="52" customFormat="1" x14ac:dyDescent="0.2"/>
    <row r="2429" s="52" customFormat="1" x14ac:dyDescent="0.2"/>
    <row r="2430" s="52" customFormat="1" x14ac:dyDescent="0.2"/>
    <row r="2431" s="52" customFormat="1" x14ac:dyDescent="0.2"/>
    <row r="2432" s="52" customFormat="1" x14ac:dyDescent="0.2"/>
    <row r="2433" s="52" customFormat="1" x14ac:dyDescent="0.2"/>
    <row r="2434" s="52" customFormat="1" x14ac:dyDescent="0.2"/>
    <row r="2435" s="52" customFormat="1" x14ac:dyDescent="0.2"/>
    <row r="2436" s="52" customFormat="1" x14ac:dyDescent="0.2"/>
    <row r="2437" s="52" customFormat="1" x14ac:dyDescent="0.2"/>
    <row r="2438" s="52" customFormat="1" x14ac:dyDescent="0.2"/>
    <row r="2439" s="52" customFormat="1" x14ac:dyDescent="0.2"/>
    <row r="2440" s="52" customFormat="1" x14ac:dyDescent="0.2"/>
    <row r="2441" s="52" customFormat="1" x14ac:dyDescent="0.2"/>
    <row r="2442" s="52" customFormat="1" x14ac:dyDescent="0.2"/>
    <row r="2443" s="52" customFormat="1" x14ac:dyDescent="0.2"/>
    <row r="2444" s="52" customFormat="1" x14ac:dyDescent="0.2"/>
    <row r="2445" s="52" customFormat="1" x14ac:dyDescent="0.2"/>
    <row r="2446" s="52" customFormat="1" x14ac:dyDescent="0.2"/>
    <row r="2447" s="52" customFormat="1" x14ac:dyDescent="0.2"/>
    <row r="2448" s="52" customFormat="1" x14ac:dyDescent="0.2"/>
    <row r="2449" s="52" customFormat="1" x14ac:dyDescent="0.2"/>
    <row r="2450" s="52" customFormat="1" x14ac:dyDescent="0.2"/>
    <row r="2451" s="52" customFormat="1" x14ac:dyDescent="0.2"/>
    <row r="2452" s="52" customFormat="1" x14ac:dyDescent="0.2"/>
    <row r="2453" s="52" customFormat="1" x14ac:dyDescent="0.2"/>
    <row r="2454" s="52" customFormat="1" x14ac:dyDescent="0.2"/>
    <row r="2455" s="52" customFormat="1" x14ac:dyDescent="0.2"/>
    <row r="2456" s="52" customFormat="1" x14ac:dyDescent="0.2"/>
    <row r="2457" s="52" customFormat="1" x14ac:dyDescent="0.2"/>
    <row r="2458" s="52" customFormat="1" x14ac:dyDescent="0.2"/>
    <row r="2459" s="52" customFormat="1" x14ac:dyDescent="0.2"/>
    <row r="2460" s="52" customFormat="1" x14ac:dyDescent="0.2"/>
    <row r="2461" s="52" customFormat="1" x14ac:dyDescent="0.2"/>
    <row r="2462" s="52" customFormat="1" x14ac:dyDescent="0.2"/>
    <row r="2463" s="52" customFormat="1" x14ac:dyDescent="0.2"/>
    <row r="2464" s="52" customFormat="1" x14ac:dyDescent="0.2"/>
    <row r="2465" s="52" customFormat="1" x14ac:dyDescent="0.2"/>
    <row r="2466" s="52" customFormat="1" x14ac:dyDescent="0.2"/>
    <row r="2467" s="52" customFormat="1" x14ac:dyDescent="0.2"/>
    <row r="2468" s="52" customFormat="1" x14ac:dyDescent="0.2"/>
    <row r="2469" s="52" customFormat="1" x14ac:dyDescent="0.2"/>
    <row r="2470" s="52" customFormat="1" x14ac:dyDescent="0.2"/>
    <row r="2471" s="52" customFormat="1" x14ac:dyDescent="0.2"/>
    <row r="2472" s="52" customFormat="1" x14ac:dyDescent="0.2"/>
    <row r="2473" s="52" customFormat="1" x14ac:dyDescent="0.2"/>
    <row r="2474" s="52" customFormat="1" x14ac:dyDescent="0.2"/>
    <row r="2475" s="52" customFormat="1" x14ac:dyDescent="0.2"/>
    <row r="2476" s="52" customFormat="1" x14ac:dyDescent="0.2"/>
    <row r="2477" s="52" customFormat="1" x14ac:dyDescent="0.2"/>
    <row r="2478" s="52" customFormat="1" x14ac:dyDescent="0.2"/>
    <row r="2479" s="52" customFormat="1" x14ac:dyDescent="0.2"/>
    <row r="2480" s="52" customFormat="1" x14ac:dyDescent="0.2"/>
    <row r="2481" s="52" customFormat="1" x14ac:dyDescent="0.2"/>
    <row r="2482" s="52" customFormat="1" x14ac:dyDescent="0.2"/>
    <row r="2483" s="52" customFormat="1" x14ac:dyDescent="0.2"/>
    <row r="2484" s="52" customFormat="1" x14ac:dyDescent="0.2"/>
    <row r="2485" s="52" customFormat="1" x14ac:dyDescent="0.2"/>
    <row r="2486" s="52" customFormat="1" x14ac:dyDescent="0.2"/>
    <row r="2487" s="52" customFormat="1" x14ac:dyDescent="0.2"/>
    <row r="2488" s="52" customFormat="1" x14ac:dyDescent="0.2"/>
    <row r="2489" s="52" customFormat="1" x14ac:dyDescent="0.2"/>
    <row r="2490" s="52" customFormat="1" x14ac:dyDescent="0.2"/>
    <row r="2491" s="52" customFormat="1" x14ac:dyDescent="0.2"/>
    <row r="2492" s="52" customFormat="1" x14ac:dyDescent="0.2"/>
    <row r="2493" s="52" customFormat="1" x14ac:dyDescent="0.2"/>
    <row r="2494" s="52" customFormat="1" x14ac:dyDescent="0.2"/>
    <row r="2495" s="52" customFormat="1" x14ac:dyDescent="0.2"/>
    <row r="2496" s="52" customFormat="1" x14ac:dyDescent="0.2"/>
    <row r="2497" s="52" customFormat="1" x14ac:dyDescent="0.2"/>
    <row r="2498" s="52" customFormat="1" x14ac:dyDescent="0.2"/>
    <row r="2499" s="52" customFormat="1" x14ac:dyDescent="0.2"/>
    <row r="2500" s="52" customFormat="1" x14ac:dyDescent="0.2"/>
    <row r="2501" s="52" customFormat="1" x14ac:dyDescent="0.2"/>
    <row r="2502" s="52" customFormat="1" x14ac:dyDescent="0.2"/>
    <row r="2503" s="52" customFormat="1" x14ac:dyDescent="0.2"/>
    <row r="2504" s="52" customFormat="1" x14ac:dyDescent="0.2"/>
    <row r="2505" s="52" customFormat="1" x14ac:dyDescent="0.2"/>
    <row r="2506" s="52" customFormat="1" x14ac:dyDescent="0.2"/>
    <row r="2507" s="52" customFormat="1" x14ac:dyDescent="0.2"/>
    <row r="2508" s="52" customFormat="1" x14ac:dyDescent="0.2"/>
    <row r="2509" s="52" customFormat="1" x14ac:dyDescent="0.2"/>
    <row r="2510" s="52" customFormat="1" x14ac:dyDescent="0.2"/>
    <row r="2511" s="52" customFormat="1" x14ac:dyDescent="0.2"/>
    <row r="2512" s="52" customFormat="1" x14ac:dyDescent="0.2"/>
    <row r="2513" s="52" customFormat="1" x14ac:dyDescent="0.2"/>
    <row r="2514" s="52" customFormat="1" x14ac:dyDescent="0.2"/>
    <row r="2515" s="52" customFormat="1" x14ac:dyDescent="0.2"/>
    <row r="2516" s="52" customFormat="1" x14ac:dyDescent="0.2"/>
    <row r="2517" s="52" customFormat="1" x14ac:dyDescent="0.2"/>
    <row r="2518" s="52" customFormat="1" x14ac:dyDescent="0.2"/>
    <row r="2519" s="52" customFormat="1" x14ac:dyDescent="0.2"/>
    <row r="2520" s="52" customFormat="1" x14ac:dyDescent="0.2"/>
    <row r="2521" s="52" customFormat="1" x14ac:dyDescent="0.2"/>
    <row r="2522" s="52" customFormat="1" x14ac:dyDescent="0.2"/>
    <row r="2523" s="52" customFormat="1" x14ac:dyDescent="0.2"/>
    <row r="2524" s="52" customFormat="1" x14ac:dyDescent="0.2"/>
    <row r="2525" s="52" customFormat="1" x14ac:dyDescent="0.2"/>
    <row r="2526" s="52" customFormat="1" x14ac:dyDescent="0.2"/>
    <row r="2527" s="52" customFormat="1" x14ac:dyDescent="0.2"/>
    <row r="2528" s="52" customFormat="1" x14ac:dyDescent="0.2"/>
    <row r="2529" s="52" customFormat="1" x14ac:dyDescent="0.2"/>
    <row r="2530" s="52" customFormat="1" x14ac:dyDescent="0.2"/>
    <row r="2531" s="52" customFormat="1" x14ac:dyDescent="0.2"/>
    <row r="2532" s="52" customFormat="1" x14ac:dyDescent="0.2"/>
    <row r="2533" s="52" customFormat="1" x14ac:dyDescent="0.2"/>
    <row r="2534" s="52" customFormat="1" x14ac:dyDescent="0.2"/>
    <row r="2535" s="52" customFormat="1" x14ac:dyDescent="0.2"/>
    <row r="2536" s="52" customFormat="1" x14ac:dyDescent="0.2"/>
    <row r="2537" s="52" customFormat="1" x14ac:dyDescent="0.2"/>
    <row r="2538" s="52" customFormat="1" x14ac:dyDescent="0.2"/>
    <row r="2539" s="52" customFormat="1" x14ac:dyDescent="0.2"/>
    <row r="2540" s="52" customFormat="1" x14ac:dyDescent="0.2"/>
    <row r="2541" s="52" customFormat="1" x14ac:dyDescent="0.2"/>
    <row r="2542" s="52" customFormat="1" x14ac:dyDescent="0.2"/>
    <row r="2543" s="52" customFormat="1" x14ac:dyDescent="0.2"/>
    <row r="2544" s="52" customFormat="1" x14ac:dyDescent="0.2"/>
    <row r="2545" s="52" customFormat="1" x14ac:dyDescent="0.2"/>
    <row r="2546" s="52" customFormat="1" x14ac:dyDescent="0.2"/>
    <row r="2547" s="52" customFormat="1" x14ac:dyDescent="0.2"/>
    <row r="2548" s="52" customFormat="1" x14ac:dyDescent="0.2"/>
    <row r="2549" s="52" customFormat="1" x14ac:dyDescent="0.2"/>
    <row r="2550" s="52" customFormat="1" x14ac:dyDescent="0.2"/>
    <row r="2551" s="52" customFormat="1" x14ac:dyDescent="0.2"/>
    <row r="2552" s="52" customFormat="1" x14ac:dyDescent="0.2"/>
    <row r="2553" s="52" customFormat="1" x14ac:dyDescent="0.2"/>
    <row r="2554" s="52" customFormat="1" x14ac:dyDescent="0.2"/>
    <row r="2555" s="52" customFormat="1" x14ac:dyDescent="0.2"/>
    <row r="2556" s="52" customFormat="1" x14ac:dyDescent="0.2"/>
    <row r="2557" s="52" customFormat="1" x14ac:dyDescent="0.2"/>
    <row r="2558" s="52" customFormat="1" x14ac:dyDescent="0.2"/>
    <row r="2559" s="52" customFormat="1" x14ac:dyDescent="0.2"/>
    <row r="2560" s="52" customFormat="1" x14ac:dyDescent="0.2"/>
    <row r="2561" s="52" customFormat="1" x14ac:dyDescent="0.2"/>
    <row r="2562" s="52" customFormat="1" x14ac:dyDescent="0.2"/>
    <row r="2563" s="52" customFormat="1" x14ac:dyDescent="0.2"/>
    <row r="2564" s="52" customFormat="1" x14ac:dyDescent="0.2"/>
    <row r="2565" s="52" customFormat="1" x14ac:dyDescent="0.2"/>
    <row r="2566" s="52" customFormat="1" x14ac:dyDescent="0.2"/>
    <row r="2567" s="52" customFormat="1" x14ac:dyDescent="0.2"/>
    <row r="2568" s="52" customFormat="1" x14ac:dyDescent="0.2"/>
    <row r="2569" s="52" customFormat="1" x14ac:dyDescent="0.2"/>
    <row r="2570" s="52" customFormat="1" x14ac:dyDescent="0.2"/>
    <row r="2571" s="52" customFormat="1" x14ac:dyDescent="0.2"/>
    <row r="2572" s="52" customFormat="1" x14ac:dyDescent="0.2"/>
    <row r="2573" s="52" customFormat="1" x14ac:dyDescent="0.2"/>
    <row r="2574" s="52" customFormat="1" x14ac:dyDescent="0.2"/>
    <row r="2575" s="52" customFormat="1" x14ac:dyDescent="0.2"/>
    <row r="2576" s="52" customFormat="1" x14ac:dyDescent="0.2"/>
    <row r="2577" s="52" customFormat="1" x14ac:dyDescent="0.2"/>
    <row r="2578" s="52" customFormat="1" x14ac:dyDescent="0.2"/>
    <row r="2579" s="52" customFormat="1" x14ac:dyDescent="0.2"/>
    <row r="2580" s="52" customFormat="1" x14ac:dyDescent="0.2"/>
    <row r="2581" s="52" customFormat="1" x14ac:dyDescent="0.2"/>
    <row r="2582" s="52" customFormat="1" x14ac:dyDescent="0.2"/>
    <row r="2583" s="52" customFormat="1" x14ac:dyDescent="0.2"/>
    <row r="2584" s="52" customFormat="1" x14ac:dyDescent="0.2"/>
    <row r="2585" s="52" customFormat="1" x14ac:dyDescent="0.2"/>
    <row r="2586" s="52" customFormat="1" x14ac:dyDescent="0.2"/>
    <row r="2587" s="52" customFormat="1" x14ac:dyDescent="0.2"/>
    <row r="2588" s="52" customFormat="1" x14ac:dyDescent="0.2"/>
    <row r="2589" s="52" customFormat="1" x14ac:dyDescent="0.2"/>
    <row r="2590" s="52" customFormat="1" x14ac:dyDescent="0.2"/>
    <row r="2591" s="52" customFormat="1" x14ac:dyDescent="0.2"/>
    <row r="2592" s="52" customFormat="1" x14ac:dyDescent="0.2"/>
    <row r="2593" s="52" customFormat="1" x14ac:dyDescent="0.2"/>
    <row r="2594" s="52" customFormat="1" x14ac:dyDescent="0.2"/>
    <row r="2595" s="52" customFormat="1" x14ac:dyDescent="0.2"/>
    <row r="2596" s="52" customFormat="1" x14ac:dyDescent="0.2"/>
    <row r="2597" s="52" customFormat="1" x14ac:dyDescent="0.2"/>
    <row r="2598" s="52" customFormat="1" x14ac:dyDescent="0.2"/>
    <row r="2599" s="52" customFormat="1" x14ac:dyDescent="0.2"/>
    <row r="2600" s="52" customFormat="1" x14ac:dyDescent="0.2"/>
    <row r="2601" s="52" customFormat="1" x14ac:dyDescent="0.2"/>
    <row r="2602" s="52" customFormat="1" x14ac:dyDescent="0.2"/>
    <row r="2603" s="52" customFormat="1" x14ac:dyDescent="0.2"/>
    <row r="2604" s="52" customFormat="1" x14ac:dyDescent="0.2"/>
    <row r="2605" s="52" customFormat="1" x14ac:dyDescent="0.2"/>
    <row r="2606" s="52" customFormat="1" x14ac:dyDescent="0.2"/>
    <row r="2607" s="52" customFormat="1" x14ac:dyDescent="0.2"/>
    <row r="2608" s="52" customFormat="1" x14ac:dyDescent="0.2"/>
    <row r="2609" s="52" customFormat="1" x14ac:dyDescent="0.2"/>
    <row r="2610" s="52" customFormat="1" x14ac:dyDescent="0.2"/>
    <row r="2611" s="52" customFormat="1" x14ac:dyDescent="0.2"/>
    <row r="2612" s="52" customFormat="1" x14ac:dyDescent="0.2"/>
    <row r="2613" s="52" customFormat="1" x14ac:dyDescent="0.2"/>
    <row r="2614" s="52" customFormat="1" x14ac:dyDescent="0.2"/>
    <row r="2615" s="52" customFormat="1" x14ac:dyDescent="0.2"/>
    <row r="2616" s="52" customFormat="1" x14ac:dyDescent="0.2"/>
    <row r="2617" s="52" customFormat="1" x14ac:dyDescent="0.2"/>
    <row r="2618" s="52" customFormat="1" x14ac:dyDescent="0.2"/>
    <row r="2619" s="52" customFormat="1" x14ac:dyDescent="0.2"/>
    <row r="2620" s="52" customFormat="1" x14ac:dyDescent="0.2"/>
    <row r="2621" s="52" customFormat="1" x14ac:dyDescent="0.2"/>
    <row r="2622" s="52" customFormat="1" x14ac:dyDescent="0.2"/>
    <row r="2623" s="52" customFormat="1" x14ac:dyDescent="0.2"/>
    <row r="2624" s="52" customFormat="1" x14ac:dyDescent="0.2"/>
    <row r="2625" s="52" customFormat="1" x14ac:dyDescent="0.2"/>
    <row r="2626" s="52" customFormat="1" x14ac:dyDescent="0.2"/>
    <row r="2627" s="52" customFormat="1" x14ac:dyDescent="0.2"/>
    <row r="2628" s="52" customFormat="1" x14ac:dyDescent="0.2"/>
    <row r="2629" s="52" customFormat="1" x14ac:dyDescent="0.2"/>
    <row r="2630" s="52" customFormat="1" x14ac:dyDescent="0.2"/>
    <row r="2631" s="52" customFormat="1" x14ac:dyDescent="0.2"/>
    <row r="2632" s="52" customFormat="1" x14ac:dyDescent="0.2"/>
    <row r="2633" s="52" customFormat="1" x14ac:dyDescent="0.2"/>
    <row r="2634" s="52" customFormat="1" x14ac:dyDescent="0.2"/>
    <row r="2635" s="52" customFormat="1" x14ac:dyDescent="0.2"/>
    <row r="2636" s="52" customFormat="1" x14ac:dyDescent="0.2"/>
    <row r="2637" s="52" customFormat="1" x14ac:dyDescent="0.2"/>
    <row r="2638" s="52" customFormat="1" x14ac:dyDescent="0.2"/>
    <row r="2639" s="52" customFormat="1" x14ac:dyDescent="0.2"/>
    <row r="2640" s="52" customFormat="1" x14ac:dyDescent="0.2"/>
    <row r="2641" s="52" customFormat="1" x14ac:dyDescent="0.2"/>
    <row r="2642" s="52" customFormat="1" x14ac:dyDescent="0.2"/>
    <row r="2643" s="52" customFormat="1" x14ac:dyDescent="0.2"/>
    <row r="2644" s="52" customFormat="1" x14ac:dyDescent="0.2"/>
    <row r="2645" s="52" customFormat="1" x14ac:dyDescent="0.2"/>
    <row r="2646" s="52" customFormat="1" x14ac:dyDescent="0.2"/>
    <row r="2647" s="52" customFormat="1" x14ac:dyDescent="0.2"/>
    <row r="2648" s="52" customFormat="1" x14ac:dyDescent="0.2"/>
    <row r="2649" s="52" customFormat="1" x14ac:dyDescent="0.2"/>
    <row r="2650" s="52" customFormat="1" x14ac:dyDescent="0.2"/>
    <row r="2651" s="52" customFormat="1" x14ac:dyDescent="0.2"/>
    <row r="2652" s="52" customFormat="1" x14ac:dyDescent="0.2"/>
    <row r="2653" s="52" customFormat="1" x14ac:dyDescent="0.2"/>
    <row r="2654" s="52" customFormat="1" x14ac:dyDescent="0.2"/>
    <row r="2655" s="52" customFormat="1" x14ac:dyDescent="0.2"/>
    <row r="2656" s="52" customFormat="1" x14ac:dyDescent="0.2"/>
    <row r="2657" s="52" customFormat="1" x14ac:dyDescent="0.2"/>
    <row r="2658" s="52" customFormat="1" x14ac:dyDescent="0.2"/>
    <row r="2659" s="52" customFormat="1" x14ac:dyDescent="0.2"/>
    <row r="2660" s="52" customFormat="1" x14ac:dyDescent="0.2"/>
    <row r="2661" s="52" customFormat="1" x14ac:dyDescent="0.2"/>
    <row r="2662" s="52" customFormat="1" x14ac:dyDescent="0.2"/>
    <row r="2663" s="52" customFormat="1" x14ac:dyDescent="0.2"/>
    <row r="2664" s="52" customFormat="1" x14ac:dyDescent="0.2"/>
    <row r="2665" s="52" customFormat="1" x14ac:dyDescent="0.2"/>
    <row r="2666" s="52" customFormat="1" x14ac:dyDescent="0.2"/>
    <row r="2667" s="52" customFormat="1" x14ac:dyDescent="0.2"/>
    <row r="2668" s="52" customFormat="1" x14ac:dyDescent="0.2"/>
    <row r="2669" s="52" customFormat="1" x14ac:dyDescent="0.2"/>
    <row r="2670" s="52" customFormat="1" x14ac:dyDescent="0.2"/>
    <row r="2671" s="52" customFormat="1" x14ac:dyDescent="0.2"/>
    <row r="2672" s="52" customFormat="1" x14ac:dyDescent="0.2"/>
    <row r="2673" s="52" customFormat="1" x14ac:dyDescent="0.2"/>
    <row r="2674" s="52" customFormat="1" x14ac:dyDescent="0.2"/>
    <row r="2675" s="52" customFormat="1" x14ac:dyDescent="0.2"/>
    <row r="2676" s="52" customFormat="1" x14ac:dyDescent="0.2"/>
    <row r="2677" s="52" customFormat="1" x14ac:dyDescent="0.2"/>
    <row r="2678" s="52" customFormat="1" x14ac:dyDescent="0.2"/>
    <row r="2679" s="52" customFormat="1" x14ac:dyDescent="0.2"/>
    <row r="2680" s="52" customFormat="1" x14ac:dyDescent="0.2"/>
    <row r="2681" s="52" customFormat="1" x14ac:dyDescent="0.2"/>
    <row r="2682" s="52" customFormat="1" x14ac:dyDescent="0.2"/>
    <row r="2683" s="52" customFormat="1" x14ac:dyDescent="0.2"/>
    <row r="2684" s="52" customFormat="1" x14ac:dyDescent="0.2"/>
    <row r="2685" s="52" customFormat="1" x14ac:dyDescent="0.2"/>
    <row r="2686" s="52" customFormat="1" x14ac:dyDescent="0.2"/>
    <row r="2687" s="52" customFormat="1" x14ac:dyDescent="0.2"/>
    <row r="2688" s="52" customFormat="1" x14ac:dyDescent="0.2"/>
    <row r="2689" s="52" customFormat="1" x14ac:dyDescent="0.2"/>
    <row r="2690" s="52" customFormat="1" x14ac:dyDescent="0.2"/>
    <row r="2691" s="52" customFormat="1" x14ac:dyDescent="0.2"/>
    <row r="2692" s="52" customFormat="1" x14ac:dyDescent="0.2"/>
    <row r="2693" s="52" customFormat="1" x14ac:dyDescent="0.2"/>
    <row r="2694" s="52" customFormat="1" x14ac:dyDescent="0.2"/>
    <row r="2695" s="52" customFormat="1" x14ac:dyDescent="0.2"/>
    <row r="2696" s="52" customFormat="1" x14ac:dyDescent="0.2"/>
    <row r="2697" s="52" customFormat="1" x14ac:dyDescent="0.2"/>
    <row r="2698" s="52" customFormat="1" x14ac:dyDescent="0.2"/>
    <row r="2699" s="52" customFormat="1" x14ac:dyDescent="0.2"/>
    <row r="2700" s="52" customFormat="1" x14ac:dyDescent="0.2"/>
    <row r="2701" s="52" customFormat="1" x14ac:dyDescent="0.2"/>
    <row r="2702" s="52" customFormat="1" x14ac:dyDescent="0.2"/>
    <row r="2703" s="52" customFormat="1" x14ac:dyDescent="0.2"/>
    <row r="2704" s="52" customFormat="1" x14ac:dyDescent="0.2"/>
    <row r="2705" s="52" customFormat="1" x14ac:dyDescent="0.2"/>
    <row r="2706" s="52" customFormat="1" x14ac:dyDescent="0.2"/>
    <row r="2707" s="52" customFormat="1" x14ac:dyDescent="0.2"/>
    <row r="2708" s="52" customFormat="1" x14ac:dyDescent="0.2"/>
    <row r="2709" s="52" customFormat="1" x14ac:dyDescent="0.2"/>
    <row r="2710" s="52" customFormat="1" x14ac:dyDescent="0.2"/>
    <row r="2711" s="52" customFormat="1" x14ac:dyDescent="0.2"/>
    <row r="2712" s="52" customFormat="1" x14ac:dyDescent="0.2"/>
    <row r="2713" s="52" customFormat="1" x14ac:dyDescent="0.2"/>
    <row r="2714" s="52" customFormat="1" x14ac:dyDescent="0.2"/>
    <row r="2715" s="52" customFormat="1" x14ac:dyDescent="0.2"/>
    <row r="2716" s="52" customFormat="1" x14ac:dyDescent="0.2"/>
    <row r="2717" s="52" customFormat="1" x14ac:dyDescent="0.2"/>
    <row r="2718" s="52" customFormat="1" x14ac:dyDescent="0.2"/>
    <row r="2719" s="52" customFormat="1" x14ac:dyDescent="0.2"/>
    <row r="2720" s="52" customFormat="1" x14ac:dyDescent="0.2"/>
    <row r="2721" s="52" customFormat="1" x14ac:dyDescent="0.2"/>
    <row r="2722" s="52" customFormat="1" x14ac:dyDescent="0.2"/>
    <row r="2723" s="52" customFormat="1" x14ac:dyDescent="0.2"/>
    <row r="2724" s="52" customFormat="1" x14ac:dyDescent="0.2"/>
    <row r="2725" s="52" customFormat="1" x14ac:dyDescent="0.2"/>
    <row r="2726" s="52" customFormat="1" x14ac:dyDescent="0.2"/>
    <row r="2727" s="52" customFormat="1" x14ac:dyDescent="0.2"/>
    <row r="2728" s="52" customFormat="1" x14ac:dyDescent="0.2"/>
    <row r="2729" s="52" customFormat="1" x14ac:dyDescent="0.2"/>
    <row r="2730" s="52" customFormat="1" x14ac:dyDescent="0.2"/>
    <row r="2731" s="52" customFormat="1" x14ac:dyDescent="0.2"/>
    <row r="2732" s="52" customFormat="1" x14ac:dyDescent="0.2"/>
    <row r="2733" s="52" customFormat="1" x14ac:dyDescent="0.2"/>
    <row r="2734" s="52" customFormat="1" x14ac:dyDescent="0.2"/>
    <row r="2735" s="52" customFormat="1" x14ac:dyDescent="0.2"/>
    <row r="2736" s="52" customFormat="1" x14ac:dyDescent="0.2"/>
    <row r="2737" s="52" customFormat="1" x14ac:dyDescent="0.2"/>
    <row r="2738" s="52" customFormat="1" x14ac:dyDescent="0.2"/>
    <row r="2739" s="52" customFormat="1" x14ac:dyDescent="0.2"/>
    <row r="2740" s="52" customFormat="1" x14ac:dyDescent="0.2"/>
    <row r="2741" s="52" customFormat="1" x14ac:dyDescent="0.2"/>
    <row r="2742" s="52" customFormat="1" x14ac:dyDescent="0.2"/>
    <row r="2743" s="52" customFormat="1" x14ac:dyDescent="0.2"/>
    <row r="2744" s="52" customFormat="1" x14ac:dyDescent="0.2"/>
    <row r="2745" s="52" customFormat="1" x14ac:dyDescent="0.2"/>
    <row r="2746" s="52" customFormat="1" x14ac:dyDescent="0.2"/>
    <row r="2747" s="52" customFormat="1" x14ac:dyDescent="0.2"/>
    <row r="2748" s="52" customFormat="1" x14ac:dyDescent="0.2"/>
    <row r="2749" s="52" customFormat="1" x14ac:dyDescent="0.2"/>
    <row r="2750" s="52" customFormat="1" x14ac:dyDescent="0.2"/>
    <row r="2751" s="52" customFormat="1" x14ac:dyDescent="0.2"/>
    <row r="2752" s="52" customFormat="1" x14ac:dyDescent="0.2"/>
    <row r="2753" s="52" customFormat="1" x14ac:dyDescent="0.2"/>
    <row r="2754" s="52" customFormat="1" x14ac:dyDescent="0.2"/>
    <row r="2755" s="52" customFormat="1" x14ac:dyDescent="0.2"/>
    <row r="2756" s="52" customFormat="1" x14ac:dyDescent="0.2"/>
    <row r="2757" s="52" customFormat="1" x14ac:dyDescent="0.2"/>
    <row r="2758" s="52" customFormat="1" x14ac:dyDescent="0.2"/>
    <row r="2759" s="52" customFormat="1" x14ac:dyDescent="0.2"/>
    <row r="2760" s="52" customFormat="1" x14ac:dyDescent="0.2"/>
    <row r="2761" s="52" customFormat="1" x14ac:dyDescent="0.2"/>
    <row r="2762" s="52" customFormat="1" x14ac:dyDescent="0.2"/>
    <row r="2763" s="52" customFormat="1" x14ac:dyDescent="0.2"/>
    <row r="2764" s="52" customFormat="1" x14ac:dyDescent="0.2"/>
    <row r="2765" s="52" customFormat="1" x14ac:dyDescent="0.2"/>
    <row r="2766" s="52" customFormat="1" x14ac:dyDescent="0.2"/>
    <row r="2767" s="52" customFormat="1" x14ac:dyDescent="0.2"/>
    <row r="2768" s="52" customFormat="1" x14ac:dyDescent="0.2"/>
    <row r="2769" s="52" customFormat="1" x14ac:dyDescent="0.2"/>
    <row r="2770" s="52" customFormat="1" x14ac:dyDescent="0.2"/>
    <row r="2771" s="52" customFormat="1" x14ac:dyDescent="0.2"/>
    <row r="2772" s="52" customFormat="1" x14ac:dyDescent="0.2"/>
    <row r="2773" s="52" customFormat="1" x14ac:dyDescent="0.2"/>
    <row r="2774" s="52" customFormat="1" x14ac:dyDescent="0.2"/>
    <row r="2775" s="52" customFormat="1" x14ac:dyDescent="0.2"/>
    <row r="2776" s="52" customFormat="1" x14ac:dyDescent="0.2"/>
    <row r="2777" s="52" customFormat="1" x14ac:dyDescent="0.2"/>
    <row r="2778" s="52" customFormat="1" x14ac:dyDescent="0.2"/>
    <row r="2779" s="52" customFormat="1" x14ac:dyDescent="0.2"/>
    <row r="2780" s="52" customFormat="1" x14ac:dyDescent="0.2"/>
    <row r="2781" s="52" customFormat="1" x14ac:dyDescent="0.2"/>
    <row r="2782" s="52" customFormat="1" x14ac:dyDescent="0.2"/>
    <row r="2783" s="52" customFormat="1" x14ac:dyDescent="0.2"/>
    <row r="2784" s="52" customFormat="1" x14ac:dyDescent="0.2"/>
    <row r="2785" s="52" customFormat="1" x14ac:dyDescent="0.2"/>
    <row r="2786" s="52" customFormat="1" x14ac:dyDescent="0.2"/>
    <row r="2787" s="52" customFormat="1" x14ac:dyDescent="0.2"/>
    <row r="2788" s="52" customFormat="1" x14ac:dyDescent="0.2"/>
    <row r="2789" s="52" customFormat="1" x14ac:dyDescent="0.2"/>
    <row r="2790" s="52" customFormat="1" x14ac:dyDescent="0.2"/>
    <row r="2791" s="52" customFormat="1" x14ac:dyDescent="0.2"/>
    <row r="2792" s="52" customFormat="1" x14ac:dyDescent="0.2"/>
    <row r="2793" s="52" customFormat="1" x14ac:dyDescent="0.2"/>
    <row r="2794" s="52" customFormat="1" x14ac:dyDescent="0.2"/>
    <row r="2795" s="52" customFormat="1" x14ac:dyDescent="0.2"/>
    <row r="2796" s="52" customFormat="1" x14ac:dyDescent="0.2"/>
    <row r="2797" s="52" customFormat="1" x14ac:dyDescent="0.2"/>
    <row r="2798" s="52" customFormat="1" x14ac:dyDescent="0.2"/>
    <row r="2799" s="52" customFormat="1" x14ac:dyDescent="0.2"/>
    <row r="2800" s="52" customFormat="1" x14ac:dyDescent="0.2"/>
    <row r="2801" s="52" customFormat="1" x14ac:dyDescent="0.2"/>
    <row r="2802" s="52" customFormat="1" x14ac:dyDescent="0.2"/>
    <row r="2803" s="52" customFormat="1" x14ac:dyDescent="0.2"/>
    <row r="2804" s="52" customFormat="1" x14ac:dyDescent="0.2"/>
    <row r="2805" s="52" customFormat="1" x14ac:dyDescent="0.2"/>
    <row r="2806" s="52" customFormat="1" x14ac:dyDescent="0.2"/>
    <row r="2807" s="52" customFormat="1" x14ac:dyDescent="0.2"/>
    <row r="2808" s="52" customFormat="1" x14ac:dyDescent="0.2"/>
    <row r="2809" s="52" customFormat="1" x14ac:dyDescent="0.2"/>
    <row r="2810" s="52" customFormat="1" x14ac:dyDescent="0.2"/>
    <row r="2811" s="52" customFormat="1" x14ac:dyDescent="0.2"/>
    <row r="2812" s="52" customFormat="1" x14ac:dyDescent="0.2"/>
    <row r="2813" s="52" customFormat="1" x14ac:dyDescent="0.2"/>
    <row r="2814" s="52" customFormat="1" x14ac:dyDescent="0.2"/>
    <row r="2815" s="52" customFormat="1" x14ac:dyDescent="0.2"/>
    <row r="2816" s="52" customFormat="1" x14ac:dyDescent="0.2"/>
    <row r="2817" s="52" customFormat="1" x14ac:dyDescent="0.2"/>
    <row r="2818" s="52" customFormat="1" x14ac:dyDescent="0.2"/>
    <row r="2819" s="52" customFormat="1" x14ac:dyDescent="0.2"/>
    <row r="2820" s="52" customFormat="1" x14ac:dyDescent="0.2"/>
    <row r="2821" s="52" customFormat="1" x14ac:dyDescent="0.2"/>
    <row r="2822" s="52" customFormat="1" x14ac:dyDescent="0.2"/>
    <row r="2823" s="52" customFormat="1" x14ac:dyDescent="0.2"/>
    <row r="2824" s="52" customFormat="1" x14ac:dyDescent="0.2"/>
    <row r="2825" s="52" customFormat="1" x14ac:dyDescent="0.2"/>
    <row r="2826" s="52" customFormat="1" x14ac:dyDescent="0.2"/>
    <row r="2827" s="52" customFormat="1" x14ac:dyDescent="0.2"/>
    <row r="2828" s="52" customFormat="1" x14ac:dyDescent="0.2"/>
    <row r="2829" s="52" customFormat="1" x14ac:dyDescent="0.2"/>
    <row r="2830" s="52" customFormat="1" x14ac:dyDescent="0.2"/>
    <row r="2831" s="52" customFormat="1" x14ac:dyDescent="0.2"/>
    <row r="2832" s="52" customFormat="1" x14ac:dyDescent="0.2"/>
    <row r="2833" s="52" customFormat="1" x14ac:dyDescent="0.2"/>
    <row r="2834" s="52" customFormat="1" x14ac:dyDescent="0.2"/>
    <row r="2835" s="52" customFormat="1" x14ac:dyDescent="0.2"/>
    <row r="2836" s="52" customFormat="1" x14ac:dyDescent="0.2"/>
    <row r="2837" s="52" customFormat="1" x14ac:dyDescent="0.2"/>
    <row r="2838" s="52" customFormat="1" x14ac:dyDescent="0.2"/>
    <row r="2839" s="52" customFormat="1" x14ac:dyDescent="0.2"/>
    <row r="2840" s="52" customFormat="1" x14ac:dyDescent="0.2"/>
    <row r="2841" s="52" customFormat="1" x14ac:dyDescent="0.2"/>
    <row r="2842" s="52" customFormat="1" x14ac:dyDescent="0.2"/>
    <row r="2843" s="52" customFormat="1" x14ac:dyDescent="0.2"/>
    <row r="2844" s="52" customFormat="1" x14ac:dyDescent="0.2"/>
    <row r="2845" s="52" customFormat="1" x14ac:dyDescent="0.2"/>
    <row r="2846" s="52" customFormat="1" x14ac:dyDescent="0.2"/>
    <row r="2847" s="52" customFormat="1" x14ac:dyDescent="0.2"/>
    <row r="2848" s="52" customFormat="1" x14ac:dyDescent="0.2"/>
    <row r="2849" s="52" customFormat="1" x14ac:dyDescent="0.2"/>
    <row r="2850" s="52" customFormat="1" x14ac:dyDescent="0.2"/>
    <row r="2851" s="52" customFormat="1" x14ac:dyDescent="0.2"/>
    <row r="2852" s="52" customFormat="1" x14ac:dyDescent="0.2"/>
    <row r="2853" s="52" customFormat="1" x14ac:dyDescent="0.2"/>
    <row r="2854" s="52" customFormat="1" x14ac:dyDescent="0.2"/>
    <row r="2855" s="52" customFormat="1" x14ac:dyDescent="0.2"/>
    <row r="2856" s="52" customFormat="1" x14ac:dyDescent="0.2"/>
    <row r="2857" s="52" customFormat="1" x14ac:dyDescent="0.2"/>
    <row r="2858" s="52" customFormat="1" x14ac:dyDescent="0.2"/>
    <row r="2859" s="52" customFormat="1" x14ac:dyDescent="0.2"/>
    <row r="2860" s="52" customFormat="1" x14ac:dyDescent="0.2"/>
    <row r="2861" s="52" customFormat="1" x14ac:dyDescent="0.2"/>
    <row r="2862" s="52" customFormat="1" x14ac:dyDescent="0.2"/>
    <row r="2863" s="52" customFormat="1" x14ac:dyDescent="0.2"/>
    <row r="2864" s="52" customFormat="1" x14ac:dyDescent="0.2"/>
    <row r="2865" s="52" customFormat="1" x14ac:dyDescent="0.2"/>
    <row r="2866" s="52" customFormat="1" x14ac:dyDescent="0.2"/>
    <row r="2867" s="52" customFormat="1" x14ac:dyDescent="0.2"/>
    <row r="2868" s="52" customFormat="1" x14ac:dyDescent="0.2"/>
    <row r="2869" s="52" customFormat="1" x14ac:dyDescent="0.2"/>
    <row r="2870" s="52" customFormat="1" x14ac:dyDescent="0.2"/>
    <row r="2871" s="52" customFormat="1" x14ac:dyDescent="0.2"/>
    <row r="2872" s="52" customFormat="1" x14ac:dyDescent="0.2"/>
    <row r="2873" s="52" customFormat="1" x14ac:dyDescent="0.2"/>
    <row r="2874" s="52" customFormat="1" x14ac:dyDescent="0.2"/>
    <row r="2875" s="52" customFormat="1" x14ac:dyDescent="0.2"/>
    <row r="2876" s="52" customFormat="1" x14ac:dyDescent="0.2"/>
    <row r="2877" s="52" customFormat="1" x14ac:dyDescent="0.2"/>
    <row r="2878" s="52" customFormat="1" x14ac:dyDescent="0.2"/>
    <row r="2879" s="52" customFormat="1" x14ac:dyDescent="0.2"/>
    <row r="2880" s="52" customFormat="1" x14ac:dyDescent="0.2"/>
    <row r="2881" s="52" customFormat="1" x14ac:dyDescent="0.2"/>
    <row r="2882" s="52" customFormat="1" x14ac:dyDescent="0.2"/>
    <row r="2883" s="52" customFormat="1" x14ac:dyDescent="0.2"/>
    <row r="2884" s="52" customFormat="1" x14ac:dyDescent="0.2"/>
    <row r="2885" s="52" customFormat="1" x14ac:dyDescent="0.2"/>
    <row r="2886" s="52" customFormat="1" x14ac:dyDescent="0.2"/>
    <row r="2887" s="52" customFormat="1" x14ac:dyDescent="0.2"/>
    <row r="2888" s="52" customFormat="1" x14ac:dyDescent="0.2"/>
    <row r="2889" s="52" customFormat="1" x14ac:dyDescent="0.2"/>
    <row r="2890" s="52" customFormat="1" x14ac:dyDescent="0.2"/>
    <row r="2891" s="52" customFormat="1" x14ac:dyDescent="0.2"/>
    <row r="2892" s="52" customFormat="1" x14ac:dyDescent="0.2"/>
    <row r="2893" s="52" customFormat="1" x14ac:dyDescent="0.2"/>
    <row r="2894" s="52" customFormat="1" x14ac:dyDescent="0.2"/>
    <row r="2895" s="52" customFormat="1" x14ac:dyDescent="0.2"/>
    <row r="2896" s="52" customFormat="1" x14ac:dyDescent="0.2"/>
    <row r="2897" s="52" customFormat="1" x14ac:dyDescent="0.2"/>
    <row r="2898" s="52" customFormat="1" x14ac:dyDescent="0.2"/>
    <row r="2899" s="52" customFormat="1" x14ac:dyDescent="0.2"/>
    <row r="2900" s="52" customFormat="1" x14ac:dyDescent="0.2"/>
    <row r="2901" s="52" customFormat="1" x14ac:dyDescent="0.2"/>
    <row r="2902" s="52" customFormat="1" x14ac:dyDescent="0.2"/>
    <row r="2903" s="52" customFormat="1" x14ac:dyDescent="0.2"/>
    <row r="2904" s="52" customFormat="1" x14ac:dyDescent="0.2"/>
    <row r="2905" s="52" customFormat="1" x14ac:dyDescent="0.2"/>
    <row r="2906" s="52" customFormat="1" x14ac:dyDescent="0.2"/>
    <row r="2907" s="52" customFormat="1" x14ac:dyDescent="0.2"/>
    <row r="2908" s="52" customFormat="1" x14ac:dyDescent="0.2"/>
    <row r="2909" s="52" customFormat="1" x14ac:dyDescent="0.2"/>
    <row r="2910" s="52" customFormat="1" x14ac:dyDescent="0.2"/>
    <row r="2911" s="52" customFormat="1" x14ac:dyDescent="0.2"/>
    <row r="2912" s="52" customFormat="1" x14ac:dyDescent="0.2"/>
    <row r="2913" s="52" customFormat="1" x14ac:dyDescent="0.2"/>
    <row r="2914" s="52" customFormat="1" x14ac:dyDescent="0.2"/>
    <row r="2915" s="52" customFormat="1" x14ac:dyDescent="0.2"/>
    <row r="2916" s="52" customFormat="1" x14ac:dyDescent="0.2"/>
    <row r="2917" s="52" customFormat="1" x14ac:dyDescent="0.2"/>
    <row r="2918" s="52" customFormat="1" x14ac:dyDescent="0.2"/>
    <row r="2919" s="52" customFormat="1" x14ac:dyDescent="0.2"/>
    <row r="2920" s="52" customFormat="1" x14ac:dyDescent="0.2"/>
    <row r="2921" s="52" customFormat="1" x14ac:dyDescent="0.2"/>
    <row r="2922" s="52" customFormat="1" x14ac:dyDescent="0.2"/>
    <row r="2923" s="52" customFormat="1" x14ac:dyDescent="0.2"/>
    <row r="2924" s="52" customFormat="1" x14ac:dyDescent="0.2"/>
    <row r="2925" s="52" customFormat="1" x14ac:dyDescent="0.2"/>
    <row r="2926" s="52" customFormat="1" x14ac:dyDescent="0.2"/>
    <row r="2927" s="52" customFormat="1" x14ac:dyDescent="0.2"/>
    <row r="2928" s="52" customFormat="1" x14ac:dyDescent="0.2"/>
    <row r="2929" s="52" customFormat="1" x14ac:dyDescent="0.2"/>
    <row r="2930" s="52" customFormat="1" x14ac:dyDescent="0.2"/>
    <row r="2931" s="52" customFormat="1" x14ac:dyDescent="0.2"/>
    <row r="2932" s="52" customFormat="1" x14ac:dyDescent="0.2"/>
    <row r="2933" s="52" customFormat="1" x14ac:dyDescent="0.2"/>
    <row r="2934" s="52" customFormat="1" x14ac:dyDescent="0.2"/>
    <row r="2935" s="52" customFormat="1" x14ac:dyDescent="0.2"/>
    <row r="2936" s="52" customFormat="1" x14ac:dyDescent="0.2"/>
    <row r="2937" s="52" customFormat="1" x14ac:dyDescent="0.2"/>
    <row r="2938" s="52" customFormat="1" x14ac:dyDescent="0.2"/>
    <row r="2939" s="52" customFormat="1" x14ac:dyDescent="0.2"/>
    <row r="2940" s="52" customFormat="1" x14ac:dyDescent="0.2"/>
    <row r="2941" s="52" customFormat="1" x14ac:dyDescent="0.2"/>
    <row r="2942" s="52" customFormat="1" x14ac:dyDescent="0.2"/>
    <row r="2943" s="52" customFormat="1" x14ac:dyDescent="0.2"/>
    <row r="2944" s="52" customFormat="1" x14ac:dyDescent="0.2"/>
    <row r="2945" s="52" customFormat="1" x14ac:dyDescent="0.2"/>
    <row r="2946" s="52" customFormat="1" x14ac:dyDescent="0.2"/>
    <row r="2947" s="52" customFormat="1" x14ac:dyDescent="0.2"/>
    <row r="2948" s="52" customFormat="1" x14ac:dyDescent="0.2"/>
    <row r="2949" s="52" customFormat="1" x14ac:dyDescent="0.2"/>
    <row r="2950" s="52" customFormat="1" x14ac:dyDescent="0.2"/>
    <row r="2951" s="52" customFormat="1" x14ac:dyDescent="0.2"/>
    <row r="2952" s="52" customFormat="1" x14ac:dyDescent="0.2"/>
    <row r="2953" s="52" customFormat="1" x14ac:dyDescent="0.2"/>
    <row r="2954" s="52" customFormat="1" x14ac:dyDescent="0.2"/>
    <row r="2955" s="52" customFormat="1" x14ac:dyDescent="0.2"/>
    <row r="2956" s="52" customFormat="1" x14ac:dyDescent="0.2"/>
    <row r="2957" s="52" customFormat="1" x14ac:dyDescent="0.2"/>
    <row r="2958" s="52" customFormat="1" x14ac:dyDescent="0.2"/>
    <row r="2959" s="52" customFormat="1" x14ac:dyDescent="0.2"/>
    <row r="2960" s="52" customFormat="1" x14ac:dyDescent="0.2"/>
    <row r="2961" s="52" customFormat="1" x14ac:dyDescent="0.2"/>
    <row r="2962" s="52" customFormat="1" x14ac:dyDescent="0.2"/>
    <row r="2963" s="52" customFormat="1" x14ac:dyDescent="0.2"/>
    <row r="2964" s="52" customFormat="1" x14ac:dyDescent="0.2"/>
    <row r="2965" s="52" customFormat="1" x14ac:dyDescent="0.2"/>
    <row r="2966" s="52" customFormat="1" x14ac:dyDescent="0.2"/>
    <row r="2967" s="52" customFormat="1" x14ac:dyDescent="0.2"/>
    <row r="2968" s="52" customFormat="1" x14ac:dyDescent="0.2"/>
    <row r="2969" s="52" customFormat="1" x14ac:dyDescent="0.2"/>
    <row r="2970" s="52" customFormat="1" x14ac:dyDescent="0.2"/>
    <row r="2971" s="52" customFormat="1" x14ac:dyDescent="0.2"/>
    <row r="2972" s="52" customFormat="1" x14ac:dyDescent="0.2"/>
    <row r="2973" s="52" customFormat="1" x14ac:dyDescent="0.2"/>
    <row r="2974" s="52" customFormat="1" x14ac:dyDescent="0.2"/>
    <row r="2975" s="52" customFormat="1" x14ac:dyDescent="0.2"/>
    <row r="2976" s="52" customFormat="1" x14ac:dyDescent="0.2"/>
    <row r="2977" s="52" customFormat="1" x14ac:dyDescent="0.2"/>
    <row r="2978" s="52" customFormat="1" x14ac:dyDescent="0.2"/>
    <row r="2979" s="52" customFormat="1" x14ac:dyDescent="0.2"/>
    <row r="2980" s="52" customFormat="1" x14ac:dyDescent="0.2"/>
    <row r="2981" s="52" customFormat="1" x14ac:dyDescent="0.2"/>
    <row r="2982" s="52" customFormat="1" x14ac:dyDescent="0.2"/>
    <row r="2983" s="52" customFormat="1" x14ac:dyDescent="0.2"/>
    <row r="2984" s="52" customFormat="1" x14ac:dyDescent="0.2"/>
    <row r="2985" s="52" customFormat="1" x14ac:dyDescent="0.2"/>
    <row r="2986" s="52" customFormat="1" x14ac:dyDescent="0.2"/>
    <row r="2987" s="52" customFormat="1" x14ac:dyDescent="0.2"/>
    <row r="2988" s="52" customFormat="1" x14ac:dyDescent="0.2"/>
    <row r="2989" s="52" customFormat="1" x14ac:dyDescent="0.2"/>
    <row r="2990" s="52" customFormat="1" x14ac:dyDescent="0.2"/>
    <row r="2991" s="52" customFormat="1" x14ac:dyDescent="0.2"/>
    <row r="2992" s="52" customFormat="1" x14ac:dyDescent="0.2"/>
    <row r="2993" s="52" customFormat="1" x14ac:dyDescent="0.2"/>
    <row r="2994" s="52" customFormat="1" x14ac:dyDescent="0.2"/>
    <row r="2995" s="52" customFormat="1" x14ac:dyDescent="0.2"/>
    <row r="2996" s="52" customFormat="1" x14ac:dyDescent="0.2"/>
    <row r="2997" s="52" customFormat="1" x14ac:dyDescent="0.2"/>
    <row r="2998" s="52" customFormat="1" x14ac:dyDescent="0.2"/>
    <row r="2999" s="52" customFormat="1" x14ac:dyDescent="0.2"/>
    <row r="3000" s="52" customFormat="1" x14ac:dyDescent="0.2"/>
    <row r="3001" s="52" customFormat="1" x14ac:dyDescent="0.2"/>
    <row r="3002" s="52" customFormat="1" x14ac:dyDescent="0.2"/>
    <row r="3003" s="52" customFormat="1" x14ac:dyDescent="0.2"/>
    <row r="3004" s="52" customFormat="1" x14ac:dyDescent="0.2"/>
    <row r="3005" s="52" customFormat="1" x14ac:dyDescent="0.2"/>
    <row r="3006" s="52" customFormat="1" x14ac:dyDescent="0.2"/>
    <row r="3007" s="52" customFormat="1" x14ac:dyDescent="0.2"/>
    <row r="3008" s="52" customFormat="1" x14ac:dyDescent="0.2"/>
    <row r="3009" s="52" customFormat="1" x14ac:dyDescent="0.2"/>
    <row r="3010" s="52" customFormat="1" x14ac:dyDescent="0.2"/>
    <row r="3011" s="52" customFormat="1" x14ac:dyDescent="0.2"/>
    <row r="3012" s="52" customFormat="1" x14ac:dyDescent="0.2"/>
    <row r="3013" s="52" customFormat="1" x14ac:dyDescent="0.2"/>
    <row r="3014" s="52" customFormat="1" x14ac:dyDescent="0.2"/>
    <row r="3015" s="52" customFormat="1" x14ac:dyDescent="0.2"/>
    <row r="3016" s="52" customFormat="1" x14ac:dyDescent="0.2"/>
    <row r="3017" s="52" customFormat="1" x14ac:dyDescent="0.2"/>
    <row r="3018" s="52" customFormat="1" x14ac:dyDescent="0.2"/>
    <row r="3019" s="52" customFormat="1" x14ac:dyDescent="0.2"/>
    <row r="3020" s="52" customFormat="1" x14ac:dyDescent="0.2"/>
    <row r="3021" s="52" customFormat="1" x14ac:dyDescent="0.2"/>
    <row r="3022" s="52" customFormat="1" x14ac:dyDescent="0.2"/>
    <row r="3023" s="52" customFormat="1" x14ac:dyDescent="0.2"/>
    <row r="3024" s="52" customFormat="1" x14ac:dyDescent="0.2"/>
    <row r="3025" s="52" customFormat="1" x14ac:dyDescent="0.2"/>
    <row r="3026" s="52" customFormat="1" x14ac:dyDescent="0.2"/>
    <row r="3027" s="52" customFormat="1" x14ac:dyDescent="0.2"/>
    <row r="3028" s="52" customFormat="1" x14ac:dyDescent="0.2"/>
    <row r="3029" s="52" customFormat="1" x14ac:dyDescent="0.2"/>
    <row r="3030" s="52" customFormat="1" x14ac:dyDescent="0.2"/>
    <row r="3031" s="52" customFormat="1" x14ac:dyDescent="0.2"/>
    <row r="3032" s="52" customFormat="1" x14ac:dyDescent="0.2"/>
    <row r="3033" s="52" customFormat="1" x14ac:dyDescent="0.2"/>
    <row r="3034" s="52" customFormat="1" x14ac:dyDescent="0.2"/>
    <row r="3035" s="52" customFormat="1" x14ac:dyDescent="0.2"/>
    <row r="3036" s="52" customFormat="1" x14ac:dyDescent="0.2"/>
    <row r="3037" s="52" customFormat="1" x14ac:dyDescent="0.2"/>
    <row r="3038" s="52" customFormat="1" x14ac:dyDescent="0.2"/>
    <row r="3039" s="52" customFormat="1" x14ac:dyDescent="0.2"/>
    <row r="3040" s="52" customFormat="1" x14ac:dyDescent="0.2"/>
    <row r="3041" s="52" customFormat="1" x14ac:dyDescent="0.2"/>
    <row r="3042" s="52" customFormat="1" x14ac:dyDescent="0.2"/>
    <row r="3043" s="52" customFormat="1" x14ac:dyDescent="0.2"/>
    <row r="3044" s="52" customFormat="1" x14ac:dyDescent="0.2"/>
    <row r="3045" s="52" customFormat="1" x14ac:dyDescent="0.2"/>
    <row r="3046" s="52" customFormat="1" x14ac:dyDescent="0.2"/>
    <row r="3047" s="52" customFormat="1" x14ac:dyDescent="0.2"/>
    <row r="3048" s="52" customFormat="1" x14ac:dyDescent="0.2"/>
    <row r="3049" s="52" customFormat="1" x14ac:dyDescent="0.2"/>
    <row r="3050" s="52" customFormat="1" x14ac:dyDescent="0.2"/>
    <row r="3051" s="52" customFormat="1" x14ac:dyDescent="0.2"/>
    <row r="3052" s="52" customFormat="1" x14ac:dyDescent="0.2"/>
    <row r="3053" s="52" customFormat="1" x14ac:dyDescent="0.2"/>
    <row r="3054" s="52" customFormat="1" x14ac:dyDescent="0.2"/>
    <row r="3055" s="52" customFormat="1" x14ac:dyDescent="0.2"/>
    <row r="3056" s="52" customFormat="1" x14ac:dyDescent="0.2"/>
    <row r="3057" s="52" customFormat="1" x14ac:dyDescent="0.2"/>
    <row r="3058" s="52" customFormat="1" x14ac:dyDescent="0.2"/>
    <row r="3059" s="52" customFormat="1" x14ac:dyDescent="0.2"/>
    <row r="3060" s="52" customFormat="1" x14ac:dyDescent="0.2"/>
    <row r="3061" s="52" customFormat="1" x14ac:dyDescent="0.2"/>
    <row r="3062" s="52" customFormat="1" x14ac:dyDescent="0.2"/>
    <row r="3063" s="52" customFormat="1" x14ac:dyDescent="0.2"/>
    <row r="3064" s="52" customFormat="1" x14ac:dyDescent="0.2"/>
    <row r="3065" s="52" customFormat="1" x14ac:dyDescent="0.2"/>
    <row r="3066" s="52" customFormat="1" x14ac:dyDescent="0.2"/>
    <row r="3067" s="52" customFormat="1" x14ac:dyDescent="0.2"/>
    <row r="3068" s="52" customFormat="1" x14ac:dyDescent="0.2"/>
    <row r="3069" s="52" customFormat="1" x14ac:dyDescent="0.2"/>
    <row r="3070" s="52" customFormat="1" x14ac:dyDescent="0.2"/>
    <row r="3071" s="52" customFormat="1" x14ac:dyDescent="0.2"/>
    <row r="3072" s="52" customFormat="1" x14ac:dyDescent="0.2"/>
    <row r="3073" s="52" customFormat="1" x14ac:dyDescent="0.2"/>
    <row r="3074" s="52" customFormat="1" x14ac:dyDescent="0.2"/>
    <row r="3075" s="52" customFormat="1" x14ac:dyDescent="0.2"/>
    <row r="3076" s="52" customFormat="1" x14ac:dyDescent="0.2"/>
    <row r="3077" s="52" customFormat="1" x14ac:dyDescent="0.2"/>
    <row r="3078" s="52" customFormat="1" x14ac:dyDescent="0.2"/>
    <row r="3079" s="52" customFormat="1" x14ac:dyDescent="0.2"/>
    <row r="3080" s="52" customFormat="1" x14ac:dyDescent="0.2"/>
    <row r="3081" s="52" customFormat="1" x14ac:dyDescent="0.2"/>
    <row r="3082" s="52" customFormat="1" x14ac:dyDescent="0.2"/>
    <row r="3083" s="52" customFormat="1" x14ac:dyDescent="0.2"/>
    <row r="3084" s="52" customFormat="1" x14ac:dyDescent="0.2"/>
    <row r="3085" s="52" customFormat="1" x14ac:dyDescent="0.2"/>
    <row r="3086" s="52" customFormat="1" x14ac:dyDescent="0.2"/>
    <row r="3087" s="52" customFormat="1" x14ac:dyDescent="0.2"/>
    <row r="3088" s="52" customFormat="1" x14ac:dyDescent="0.2"/>
    <row r="3089" s="52" customFormat="1" x14ac:dyDescent="0.2"/>
    <row r="3090" s="52" customFormat="1" x14ac:dyDescent="0.2"/>
    <row r="3091" s="52" customFormat="1" x14ac:dyDescent="0.2"/>
    <row r="3092" s="52" customFormat="1" x14ac:dyDescent="0.2"/>
    <row r="3093" s="52" customFormat="1" x14ac:dyDescent="0.2"/>
    <row r="3094" s="52" customFormat="1" x14ac:dyDescent="0.2"/>
    <row r="3095" s="52" customFormat="1" x14ac:dyDescent="0.2"/>
    <row r="3096" s="52" customFormat="1" x14ac:dyDescent="0.2"/>
    <row r="3097" s="52" customFormat="1" x14ac:dyDescent="0.2"/>
    <row r="3098" s="52" customFormat="1" x14ac:dyDescent="0.2"/>
    <row r="3099" s="52" customFormat="1" x14ac:dyDescent="0.2"/>
    <row r="3100" s="52" customFormat="1" x14ac:dyDescent="0.2"/>
    <row r="3101" s="52" customFormat="1" x14ac:dyDescent="0.2"/>
    <row r="3102" s="52" customFormat="1" x14ac:dyDescent="0.2"/>
    <row r="3103" s="52" customFormat="1" x14ac:dyDescent="0.2"/>
    <row r="3104" s="52" customFormat="1" x14ac:dyDescent="0.2"/>
    <row r="3105" s="52" customFormat="1" x14ac:dyDescent="0.2"/>
    <row r="3106" s="52" customFormat="1" x14ac:dyDescent="0.2"/>
    <row r="3107" s="52" customFormat="1" x14ac:dyDescent="0.2"/>
    <row r="3108" s="52" customFormat="1" x14ac:dyDescent="0.2"/>
    <row r="3109" s="52" customFormat="1" x14ac:dyDescent="0.2"/>
    <row r="3110" s="52" customFormat="1" x14ac:dyDescent="0.2"/>
    <row r="3111" s="52" customFormat="1" x14ac:dyDescent="0.2"/>
    <row r="3112" s="52" customFormat="1" x14ac:dyDescent="0.2"/>
    <row r="3113" s="52" customFormat="1" x14ac:dyDescent="0.2"/>
    <row r="3114" s="52" customFormat="1" x14ac:dyDescent="0.2"/>
    <row r="3115" s="52" customFormat="1" x14ac:dyDescent="0.2"/>
    <row r="3116" s="52" customFormat="1" x14ac:dyDescent="0.2"/>
    <row r="3117" s="52" customFormat="1" x14ac:dyDescent="0.2"/>
    <row r="3118" s="52" customFormat="1" x14ac:dyDescent="0.2"/>
    <row r="3119" s="52" customFormat="1" x14ac:dyDescent="0.2"/>
    <row r="3120" s="52" customFormat="1" x14ac:dyDescent="0.2"/>
    <row r="3121" s="52" customFormat="1" x14ac:dyDescent="0.2"/>
    <row r="3122" s="52" customFormat="1" x14ac:dyDescent="0.2"/>
    <row r="3123" s="52" customFormat="1" x14ac:dyDescent="0.2"/>
    <row r="3124" s="52" customFormat="1" x14ac:dyDescent="0.2"/>
    <row r="3125" s="52" customFormat="1" x14ac:dyDescent="0.2"/>
    <row r="3126" s="52" customFormat="1" x14ac:dyDescent="0.2"/>
    <row r="3127" s="52" customFormat="1" x14ac:dyDescent="0.2"/>
    <row r="3128" s="52" customFormat="1" x14ac:dyDescent="0.2"/>
    <row r="3129" s="52" customFormat="1" x14ac:dyDescent="0.2"/>
    <row r="3130" s="52" customFormat="1" x14ac:dyDescent="0.2"/>
    <row r="3131" s="52" customFormat="1" x14ac:dyDescent="0.2"/>
    <row r="3132" s="52" customFormat="1" x14ac:dyDescent="0.2"/>
    <row r="3133" s="52" customFormat="1" x14ac:dyDescent="0.2"/>
    <row r="3134" s="52" customFormat="1" x14ac:dyDescent="0.2"/>
    <row r="3135" s="52" customFormat="1" x14ac:dyDescent="0.2"/>
    <row r="3136" s="52" customFormat="1" x14ac:dyDescent="0.2"/>
    <row r="3137" s="52" customFormat="1" x14ac:dyDescent="0.2"/>
    <row r="3138" s="52" customFormat="1" x14ac:dyDescent="0.2"/>
    <row r="3139" s="52" customFormat="1" x14ac:dyDescent="0.2"/>
    <row r="3140" s="52" customFormat="1" x14ac:dyDescent="0.2"/>
    <row r="3141" s="52" customFormat="1" x14ac:dyDescent="0.2"/>
    <row r="3142" s="52" customFormat="1" x14ac:dyDescent="0.2"/>
    <row r="3143" s="52" customFormat="1" x14ac:dyDescent="0.2"/>
    <row r="3144" s="52" customFormat="1" x14ac:dyDescent="0.2"/>
    <row r="3145" s="52" customFormat="1" x14ac:dyDescent="0.2"/>
    <row r="3146" s="52" customFormat="1" x14ac:dyDescent="0.2"/>
    <row r="3147" s="52" customFormat="1" x14ac:dyDescent="0.2"/>
    <row r="3148" s="52" customFormat="1" x14ac:dyDescent="0.2"/>
    <row r="3149" s="52" customFormat="1" x14ac:dyDescent="0.2"/>
    <row r="3150" s="52" customFormat="1" x14ac:dyDescent="0.2"/>
    <row r="3151" s="52" customFormat="1" x14ac:dyDescent="0.2"/>
    <row r="3152" s="52" customFormat="1" x14ac:dyDescent="0.2"/>
    <row r="3153" s="52" customFormat="1" x14ac:dyDescent="0.2"/>
    <row r="3154" s="52" customFormat="1" x14ac:dyDescent="0.2"/>
    <row r="3155" s="52" customFormat="1" x14ac:dyDescent="0.2"/>
    <row r="3156" s="52" customFormat="1" x14ac:dyDescent="0.2"/>
    <row r="3157" s="52" customFormat="1" x14ac:dyDescent="0.2"/>
    <row r="3158" s="52" customFormat="1" x14ac:dyDescent="0.2"/>
    <row r="3159" s="52" customFormat="1" x14ac:dyDescent="0.2"/>
    <row r="3160" s="52" customFormat="1" x14ac:dyDescent="0.2"/>
    <row r="3161" s="52" customFormat="1" x14ac:dyDescent="0.2"/>
    <row r="3162" s="52" customFormat="1" x14ac:dyDescent="0.2"/>
    <row r="3163" s="52" customFormat="1" x14ac:dyDescent="0.2"/>
    <row r="3164" s="52" customFormat="1" x14ac:dyDescent="0.2"/>
    <row r="3165" s="52" customFormat="1" x14ac:dyDescent="0.2"/>
    <row r="3166" s="52" customFormat="1" x14ac:dyDescent="0.2"/>
    <row r="3167" s="52" customFormat="1" x14ac:dyDescent="0.2"/>
    <row r="3168" s="52" customFormat="1" x14ac:dyDescent="0.2"/>
    <row r="3169" s="52" customFormat="1" x14ac:dyDescent="0.2"/>
    <row r="3170" s="52" customFormat="1" x14ac:dyDescent="0.2"/>
    <row r="3171" s="52" customFormat="1" x14ac:dyDescent="0.2"/>
    <row r="3172" s="52" customFormat="1" x14ac:dyDescent="0.2"/>
    <row r="3173" s="52" customFormat="1" x14ac:dyDescent="0.2"/>
    <row r="3174" s="52" customFormat="1" x14ac:dyDescent="0.2"/>
    <row r="3175" s="52" customFormat="1" x14ac:dyDescent="0.2"/>
    <row r="3176" s="52" customFormat="1" x14ac:dyDescent="0.2"/>
    <row r="3177" s="52" customFormat="1" x14ac:dyDescent="0.2"/>
    <row r="3178" s="52" customFormat="1" x14ac:dyDescent="0.2"/>
    <row r="3179" s="52" customFormat="1" x14ac:dyDescent="0.2"/>
    <row r="3180" s="52" customFormat="1" x14ac:dyDescent="0.2"/>
    <row r="3181" s="52" customFormat="1" x14ac:dyDescent="0.2"/>
    <row r="3182" s="52" customFormat="1" x14ac:dyDescent="0.2"/>
    <row r="3183" s="52" customFormat="1" x14ac:dyDescent="0.2"/>
    <row r="3184" s="52" customFormat="1" x14ac:dyDescent="0.2"/>
    <row r="3185" s="52" customFormat="1" x14ac:dyDescent="0.2"/>
    <row r="3186" s="52" customFormat="1" x14ac:dyDescent="0.2"/>
    <row r="3187" s="52" customFormat="1" x14ac:dyDescent="0.2"/>
    <row r="3188" s="52" customFormat="1" x14ac:dyDescent="0.2"/>
    <row r="3189" s="52" customFormat="1" x14ac:dyDescent="0.2"/>
    <row r="3190" s="52" customFormat="1" x14ac:dyDescent="0.2"/>
    <row r="3191" s="52" customFormat="1" x14ac:dyDescent="0.2"/>
    <row r="3192" s="52" customFormat="1" x14ac:dyDescent="0.2"/>
    <row r="3193" s="52" customFormat="1" x14ac:dyDescent="0.2"/>
    <row r="3194" s="52" customFormat="1" x14ac:dyDescent="0.2"/>
    <row r="3195" s="52" customFormat="1" x14ac:dyDescent="0.2"/>
    <row r="3196" s="52" customFormat="1" x14ac:dyDescent="0.2"/>
    <row r="3197" s="52" customFormat="1" x14ac:dyDescent="0.2"/>
    <row r="3198" s="52" customFormat="1" x14ac:dyDescent="0.2"/>
    <row r="3199" s="52" customFormat="1" x14ac:dyDescent="0.2"/>
    <row r="3200" s="52" customFormat="1" x14ac:dyDescent="0.2"/>
    <row r="3201" s="52" customFormat="1" x14ac:dyDescent="0.2"/>
    <row r="3202" s="52" customFormat="1" x14ac:dyDescent="0.2"/>
    <row r="3203" s="52" customFormat="1" x14ac:dyDescent="0.2"/>
    <row r="3204" s="52" customFormat="1" x14ac:dyDescent="0.2"/>
    <row r="3205" s="52" customFormat="1" x14ac:dyDescent="0.2"/>
    <row r="3206" s="52" customFormat="1" x14ac:dyDescent="0.2"/>
    <row r="3207" s="52" customFormat="1" x14ac:dyDescent="0.2"/>
    <row r="3208" s="52" customFormat="1" x14ac:dyDescent="0.2"/>
    <row r="3209" s="52" customFormat="1" x14ac:dyDescent="0.2"/>
    <row r="3210" s="52" customFormat="1" x14ac:dyDescent="0.2"/>
    <row r="3211" s="52" customFormat="1" x14ac:dyDescent="0.2"/>
    <row r="3212" s="52" customFormat="1" x14ac:dyDescent="0.2"/>
    <row r="3213" s="52" customFormat="1" x14ac:dyDescent="0.2"/>
    <row r="3214" s="52" customFormat="1" x14ac:dyDescent="0.2"/>
    <row r="3215" s="52" customFormat="1" x14ac:dyDescent="0.2"/>
    <row r="3216" s="52" customFormat="1" x14ac:dyDescent="0.2"/>
    <row r="3217" s="52" customFormat="1" x14ac:dyDescent="0.2"/>
    <row r="3218" s="52" customFormat="1" x14ac:dyDescent="0.2"/>
    <row r="3219" s="52" customFormat="1" x14ac:dyDescent="0.2"/>
    <row r="3220" s="52" customFormat="1" x14ac:dyDescent="0.2"/>
    <row r="3221" s="52" customFormat="1" x14ac:dyDescent="0.2"/>
    <row r="3222" s="52" customFormat="1" x14ac:dyDescent="0.2"/>
    <row r="3223" s="52" customFormat="1" x14ac:dyDescent="0.2"/>
    <row r="3224" s="52" customFormat="1" x14ac:dyDescent="0.2"/>
    <row r="3225" s="52" customFormat="1" x14ac:dyDescent="0.2"/>
    <row r="3226" s="52" customFormat="1" x14ac:dyDescent="0.2"/>
    <row r="3227" s="52" customFormat="1" x14ac:dyDescent="0.2"/>
    <row r="3228" s="52" customFormat="1" x14ac:dyDescent="0.2"/>
    <row r="3229" s="52" customFormat="1" x14ac:dyDescent="0.2"/>
    <row r="3230" s="52" customFormat="1" x14ac:dyDescent="0.2"/>
    <row r="3231" s="52" customFormat="1" x14ac:dyDescent="0.2"/>
    <row r="3232" s="52" customFormat="1" x14ac:dyDescent="0.2"/>
    <row r="3233" s="52" customFormat="1" x14ac:dyDescent="0.2"/>
    <row r="3234" s="52" customFormat="1" x14ac:dyDescent="0.2"/>
    <row r="3235" s="52" customFormat="1" x14ac:dyDescent="0.2"/>
    <row r="3236" s="52" customFormat="1" x14ac:dyDescent="0.2"/>
    <row r="3237" s="52" customFormat="1" x14ac:dyDescent="0.2"/>
    <row r="3238" s="52" customFormat="1" x14ac:dyDescent="0.2"/>
    <row r="3239" s="52" customFormat="1" x14ac:dyDescent="0.2"/>
    <row r="3240" s="52" customFormat="1" x14ac:dyDescent="0.2"/>
    <row r="3241" s="52" customFormat="1" x14ac:dyDescent="0.2"/>
    <row r="3242" s="52" customFormat="1" x14ac:dyDescent="0.2"/>
    <row r="3243" s="52" customFormat="1" x14ac:dyDescent="0.2"/>
    <row r="3244" s="52" customFormat="1" x14ac:dyDescent="0.2"/>
    <row r="3245" s="52" customFormat="1" x14ac:dyDescent="0.2"/>
    <row r="3246" s="52" customFormat="1" x14ac:dyDescent="0.2"/>
    <row r="3247" s="52" customFormat="1" x14ac:dyDescent="0.2"/>
    <row r="3248" s="52" customFormat="1" x14ac:dyDescent="0.2"/>
    <row r="3249" s="52" customFormat="1" x14ac:dyDescent="0.2"/>
    <row r="3250" s="52" customFormat="1" x14ac:dyDescent="0.2"/>
    <row r="3251" s="52" customFormat="1" x14ac:dyDescent="0.2"/>
    <row r="3252" s="52" customFormat="1" x14ac:dyDescent="0.2"/>
    <row r="3253" s="52" customFormat="1" x14ac:dyDescent="0.2"/>
    <row r="3254" s="52" customFormat="1" x14ac:dyDescent="0.2"/>
    <row r="3255" s="52" customFormat="1" x14ac:dyDescent="0.2"/>
    <row r="3256" s="52" customFormat="1" x14ac:dyDescent="0.2"/>
    <row r="3257" s="52" customFormat="1" x14ac:dyDescent="0.2"/>
    <row r="3258" s="52" customFormat="1" x14ac:dyDescent="0.2"/>
    <row r="3259" s="52" customFormat="1" x14ac:dyDescent="0.2"/>
    <row r="3260" s="52" customFormat="1" x14ac:dyDescent="0.2"/>
    <row r="3261" s="52" customFormat="1" x14ac:dyDescent="0.2"/>
    <row r="3262" s="52" customFormat="1" x14ac:dyDescent="0.2"/>
    <row r="3263" s="52" customFormat="1" x14ac:dyDescent="0.2"/>
    <row r="3264" s="52" customFormat="1" x14ac:dyDescent="0.2"/>
    <row r="3265" s="52" customFormat="1" x14ac:dyDescent="0.2"/>
    <row r="3266" s="52" customFormat="1" x14ac:dyDescent="0.2"/>
    <row r="3267" s="52" customFormat="1" x14ac:dyDescent="0.2"/>
    <row r="3268" s="52" customFormat="1" x14ac:dyDescent="0.2"/>
    <row r="3269" s="52" customFormat="1" x14ac:dyDescent="0.2"/>
    <row r="3270" s="52" customFormat="1" x14ac:dyDescent="0.2"/>
    <row r="3271" s="52" customFormat="1" x14ac:dyDescent="0.2"/>
    <row r="3272" s="52" customFormat="1" x14ac:dyDescent="0.2"/>
    <row r="3273" s="52" customFormat="1" x14ac:dyDescent="0.2"/>
    <row r="3274" s="52" customFormat="1" x14ac:dyDescent="0.2"/>
    <row r="3275" s="52" customFormat="1" x14ac:dyDescent="0.2"/>
    <row r="3276" s="52" customFormat="1" x14ac:dyDescent="0.2"/>
    <row r="3277" s="52" customFormat="1" x14ac:dyDescent="0.2"/>
    <row r="3278" s="52" customFormat="1" x14ac:dyDescent="0.2"/>
    <row r="3279" s="52" customFormat="1" x14ac:dyDescent="0.2"/>
    <row r="3280" s="52" customFormat="1" x14ac:dyDescent="0.2"/>
    <row r="3281" s="52" customFormat="1" x14ac:dyDescent="0.2"/>
    <row r="3282" s="52" customFormat="1" x14ac:dyDescent="0.2"/>
    <row r="3283" s="52" customFormat="1" x14ac:dyDescent="0.2"/>
    <row r="3284" s="52" customFormat="1" x14ac:dyDescent="0.2"/>
    <row r="3285" s="52" customFormat="1" x14ac:dyDescent="0.2"/>
    <row r="3286" s="52" customFormat="1" x14ac:dyDescent="0.2"/>
    <row r="3287" s="52" customFormat="1" x14ac:dyDescent="0.2"/>
    <row r="3288" s="52" customFormat="1" x14ac:dyDescent="0.2"/>
    <row r="3289" s="52" customFormat="1" x14ac:dyDescent="0.2"/>
    <row r="3290" s="52" customFormat="1" x14ac:dyDescent="0.2"/>
    <row r="3291" s="52" customFormat="1" x14ac:dyDescent="0.2"/>
    <row r="3292" s="52" customFormat="1" x14ac:dyDescent="0.2"/>
    <row r="3293" s="52" customFormat="1" x14ac:dyDescent="0.2"/>
    <row r="3294" s="52" customFormat="1" x14ac:dyDescent="0.2"/>
    <row r="3295" s="52" customFormat="1" x14ac:dyDescent="0.2"/>
    <row r="3296" s="52" customFormat="1" x14ac:dyDescent="0.2"/>
    <row r="3297" s="52" customFormat="1" x14ac:dyDescent="0.2"/>
    <row r="3298" s="52" customFormat="1" x14ac:dyDescent="0.2"/>
    <row r="3299" s="52" customFormat="1" x14ac:dyDescent="0.2"/>
    <row r="3300" s="52" customFormat="1" x14ac:dyDescent="0.2"/>
    <row r="3301" s="52" customFormat="1" x14ac:dyDescent="0.2"/>
    <row r="3302" s="52" customFormat="1" x14ac:dyDescent="0.2"/>
    <row r="3303" s="52" customFormat="1" x14ac:dyDescent="0.2"/>
    <row r="3304" s="52" customFormat="1" x14ac:dyDescent="0.2"/>
    <row r="3305" s="52" customFormat="1" x14ac:dyDescent="0.2"/>
    <row r="3306" s="52" customFormat="1" x14ac:dyDescent="0.2"/>
    <row r="3307" s="52" customFormat="1" x14ac:dyDescent="0.2"/>
    <row r="3308" s="52" customFormat="1" x14ac:dyDescent="0.2"/>
    <row r="3309" s="52" customFormat="1" x14ac:dyDescent="0.2"/>
    <row r="3310" s="52" customFormat="1" x14ac:dyDescent="0.2"/>
    <row r="3311" s="52" customFormat="1" x14ac:dyDescent="0.2"/>
    <row r="3312" s="52" customFormat="1" x14ac:dyDescent="0.2"/>
    <row r="3313" s="52" customFormat="1" x14ac:dyDescent="0.2"/>
    <row r="3314" s="52" customFormat="1" x14ac:dyDescent="0.2"/>
    <row r="3315" s="52" customFormat="1" x14ac:dyDescent="0.2"/>
    <row r="3316" s="52" customFormat="1" x14ac:dyDescent="0.2"/>
    <row r="3317" s="52" customFormat="1" x14ac:dyDescent="0.2"/>
    <row r="3318" s="52" customFormat="1" x14ac:dyDescent="0.2"/>
    <row r="3319" s="52" customFormat="1" x14ac:dyDescent="0.2"/>
    <row r="3320" s="52" customFormat="1" x14ac:dyDescent="0.2"/>
    <row r="3321" s="52" customFormat="1" x14ac:dyDescent="0.2"/>
    <row r="3322" s="52" customFormat="1" x14ac:dyDescent="0.2"/>
    <row r="3323" s="52" customFormat="1" x14ac:dyDescent="0.2"/>
    <row r="3324" s="52" customFormat="1" x14ac:dyDescent="0.2"/>
    <row r="3325" s="52" customFormat="1" x14ac:dyDescent="0.2"/>
    <row r="3326" s="52" customFormat="1" x14ac:dyDescent="0.2"/>
    <row r="3327" s="52" customFormat="1" x14ac:dyDescent="0.2"/>
    <row r="3328" s="52" customFormat="1" x14ac:dyDescent="0.2"/>
    <row r="3329" s="52" customFormat="1" x14ac:dyDescent="0.2"/>
    <row r="3330" s="52" customFormat="1" x14ac:dyDescent="0.2"/>
    <row r="3331" s="52" customFormat="1" x14ac:dyDescent="0.2"/>
    <row r="3332" s="52" customFormat="1" x14ac:dyDescent="0.2"/>
    <row r="3333" s="52" customFormat="1" x14ac:dyDescent="0.2"/>
    <row r="3334" s="52" customFormat="1" x14ac:dyDescent="0.2"/>
    <row r="3335" s="52" customFormat="1" x14ac:dyDescent="0.2"/>
    <row r="3336" s="52" customFormat="1" x14ac:dyDescent="0.2"/>
    <row r="3337" s="52" customFormat="1" x14ac:dyDescent="0.2"/>
    <row r="3338" s="52" customFormat="1" x14ac:dyDescent="0.2"/>
    <row r="3339" s="52" customFormat="1" x14ac:dyDescent="0.2"/>
    <row r="3340" s="52" customFormat="1" x14ac:dyDescent="0.2"/>
    <row r="3341" s="52" customFormat="1" x14ac:dyDescent="0.2"/>
    <row r="3342" s="52" customFormat="1" x14ac:dyDescent="0.2"/>
    <row r="3343" s="52" customFormat="1" x14ac:dyDescent="0.2"/>
    <row r="3344" s="52" customFormat="1" x14ac:dyDescent="0.2"/>
    <row r="3345" s="52" customFormat="1" x14ac:dyDescent="0.2"/>
    <row r="3346" s="52" customFormat="1" x14ac:dyDescent="0.2"/>
    <row r="3347" s="52" customFormat="1" x14ac:dyDescent="0.2"/>
    <row r="3348" s="52" customFormat="1" x14ac:dyDescent="0.2"/>
    <row r="3349" s="52" customFormat="1" x14ac:dyDescent="0.2"/>
    <row r="3350" s="52" customFormat="1" x14ac:dyDescent="0.2"/>
    <row r="3351" s="52" customFormat="1" x14ac:dyDescent="0.2"/>
    <row r="3352" s="52" customFormat="1" x14ac:dyDescent="0.2"/>
    <row r="3353" s="52" customFormat="1" x14ac:dyDescent="0.2"/>
    <row r="3354" s="52" customFormat="1" x14ac:dyDescent="0.2"/>
    <row r="3355" s="52" customFormat="1" x14ac:dyDescent="0.2"/>
    <row r="3356" s="52" customFormat="1" x14ac:dyDescent="0.2"/>
    <row r="3357" s="52" customFormat="1" x14ac:dyDescent="0.2"/>
    <row r="3358" s="52" customFormat="1" x14ac:dyDescent="0.2"/>
    <row r="3359" s="52" customFormat="1" x14ac:dyDescent="0.2"/>
    <row r="3360" s="52" customFormat="1" x14ac:dyDescent="0.2"/>
    <row r="3361" s="52" customFormat="1" x14ac:dyDescent="0.2"/>
    <row r="3362" s="52" customFormat="1" x14ac:dyDescent="0.2"/>
    <row r="3363" s="52" customFormat="1" x14ac:dyDescent="0.2"/>
    <row r="3364" s="52" customFormat="1" x14ac:dyDescent="0.2"/>
    <row r="3365" s="52" customFormat="1" x14ac:dyDescent="0.2"/>
    <row r="3366" s="52" customFormat="1" x14ac:dyDescent="0.2"/>
    <row r="3367" s="52" customFormat="1" x14ac:dyDescent="0.2"/>
    <row r="3368" s="52" customFormat="1" x14ac:dyDescent="0.2"/>
    <row r="3369" s="52" customFormat="1" x14ac:dyDescent="0.2"/>
    <row r="3370" s="52" customFormat="1" x14ac:dyDescent="0.2"/>
    <row r="3371" s="52" customFormat="1" x14ac:dyDescent="0.2"/>
    <row r="3372" s="52" customFormat="1" x14ac:dyDescent="0.2"/>
    <row r="3373" s="52" customFormat="1" x14ac:dyDescent="0.2"/>
    <row r="3374" s="52" customFormat="1" x14ac:dyDescent="0.2"/>
    <row r="3375" s="52" customFormat="1" x14ac:dyDescent="0.2"/>
    <row r="3376" s="52" customFormat="1" x14ac:dyDescent="0.2"/>
    <row r="3377" s="52" customFormat="1" x14ac:dyDescent="0.2"/>
    <row r="3378" s="52" customFormat="1" x14ac:dyDescent="0.2"/>
    <row r="3379" s="52" customFormat="1" x14ac:dyDescent="0.2"/>
    <row r="3380" s="52" customFormat="1" x14ac:dyDescent="0.2"/>
    <row r="3381" s="52" customFormat="1" x14ac:dyDescent="0.2"/>
    <row r="3382" s="52" customFormat="1" x14ac:dyDescent="0.2"/>
    <row r="3383" s="52" customFormat="1" x14ac:dyDescent="0.2"/>
    <row r="3384" s="52" customFormat="1" x14ac:dyDescent="0.2"/>
    <row r="3385" s="52" customFormat="1" x14ac:dyDescent="0.2"/>
    <row r="3386" s="52" customFormat="1" x14ac:dyDescent="0.2"/>
    <row r="3387" s="52" customFormat="1" x14ac:dyDescent="0.2"/>
    <row r="3388" s="52" customFormat="1" x14ac:dyDescent="0.2"/>
    <row r="3389" s="52" customFormat="1" x14ac:dyDescent="0.2"/>
    <row r="3390" s="52" customFormat="1" x14ac:dyDescent="0.2"/>
    <row r="3391" s="52" customFormat="1" x14ac:dyDescent="0.2"/>
    <row r="3392" s="52" customFormat="1" x14ac:dyDescent="0.2"/>
    <row r="3393" s="52" customFormat="1" x14ac:dyDescent="0.2"/>
    <row r="3394" s="52" customFormat="1" x14ac:dyDescent="0.2"/>
    <row r="3395" s="52" customFormat="1" x14ac:dyDescent="0.2"/>
    <row r="3396" s="52" customFormat="1" x14ac:dyDescent="0.2"/>
    <row r="3397" s="52" customFormat="1" x14ac:dyDescent="0.2"/>
    <row r="3398" s="52" customFormat="1" x14ac:dyDescent="0.2"/>
    <row r="3399" s="52" customFormat="1" x14ac:dyDescent="0.2"/>
    <row r="3400" s="52" customFormat="1" x14ac:dyDescent="0.2"/>
    <row r="3401" s="52" customFormat="1" x14ac:dyDescent="0.2"/>
    <row r="3402" s="52" customFormat="1" x14ac:dyDescent="0.2"/>
    <row r="3403" s="52" customFormat="1" x14ac:dyDescent="0.2"/>
    <row r="3404" s="52" customFormat="1" x14ac:dyDescent="0.2"/>
    <row r="3405" s="52" customFormat="1" x14ac:dyDescent="0.2"/>
    <row r="3406" s="52" customFormat="1" x14ac:dyDescent="0.2"/>
    <row r="3407" s="52" customFormat="1" x14ac:dyDescent="0.2"/>
    <row r="3408" s="52" customFormat="1" x14ac:dyDescent="0.2"/>
    <row r="3409" s="52" customFormat="1" x14ac:dyDescent="0.2"/>
    <row r="3410" s="52" customFormat="1" x14ac:dyDescent="0.2"/>
    <row r="3411" s="52" customFormat="1" x14ac:dyDescent="0.2"/>
    <row r="3412" s="52" customFormat="1" x14ac:dyDescent="0.2"/>
    <row r="3413" s="52" customFormat="1" x14ac:dyDescent="0.2"/>
    <row r="3414" s="52" customFormat="1" x14ac:dyDescent="0.2"/>
    <row r="3415" s="52" customFormat="1" x14ac:dyDescent="0.2"/>
    <row r="3416" s="52" customFormat="1" x14ac:dyDescent="0.2"/>
    <row r="3417" s="52" customFormat="1" x14ac:dyDescent="0.2"/>
    <row r="3418" s="52" customFormat="1" x14ac:dyDescent="0.2"/>
    <row r="3419" s="52" customFormat="1" x14ac:dyDescent="0.2"/>
    <row r="3420" s="52" customFormat="1" x14ac:dyDescent="0.2"/>
    <row r="3421" s="52" customFormat="1" x14ac:dyDescent="0.2"/>
    <row r="3422" s="52" customFormat="1" x14ac:dyDescent="0.2"/>
    <row r="3423" s="52" customFormat="1" x14ac:dyDescent="0.2"/>
    <row r="3424" s="52" customFormat="1" x14ac:dyDescent="0.2"/>
    <row r="3425" s="52" customFormat="1" x14ac:dyDescent="0.2"/>
    <row r="3426" s="52" customFormat="1" x14ac:dyDescent="0.2"/>
    <row r="3427" s="52" customFormat="1" x14ac:dyDescent="0.2"/>
    <row r="3428" s="52" customFormat="1" x14ac:dyDescent="0.2"/>
    <row r="3429" s="52" customFormat="1" x14ac:dyDescent="0.2"/>
    <row r="3430" s="52" customFormat="1" x14ac:dyDescent="0.2"/>
    <row r="3431" s="52" customFormat="1" x14ac:dyDescent="0.2"/>
    <row r="3432" s="52" customFormat="1" x14ac:dyDescent="0.2"/>
    <row r="3433" s="52" customFormat="1" x14ac:dyDescent="0.2"/>
    <row r="3434" s="52" customFormat="1" x14ac:dyDescent="0.2"/>
    <row r="3435" s="52" customFormat="1" x14ac:dyDescent="0.2"/>
    <row r="3436" s="52" customFormat="1" x14ac:dyDescent="0.2"/>
    <row r="3437" s="52" customFormat="1" x14ac:dyDescent="0.2"/>
    <row r="3438" s="52" customFormat="1" x14ac:dyDescent="0.2"/>
    <row r="3439" s="52" customFormat="1" x14ac:dyDescent="0.2"/>
    <row r="3440" s="52" customFormat="1" x14ac:dyDescent="0.2"/>
    <row r="3441" s="52" customFormat="1" x14ac:dyDescent="0.2"/>
    <row r="3442" s="52" customFormat="1" x14ac:dyDescent="0.2"/>
    <row r="3443" s="52" customFormat="1" x14ac:dyDescent="0.2"/>
    <row r="3444" s="52" customFormat="1" x14ac:dyDescent="0.2"/>
    <row r="3445" s="52" customFormat="1" x14ac:dyDescent="0.2"/>
    <row r="3446" s="52" customFormat="1" x14ac:dyDescent="0.2"/>
    <row r="3447" s="52" customFormat="1" x14ac:dyDescent="0.2"/>
    <row r="3448" s="52" customFormat="1" x14ac:dyDescent="0.2"/>
    <row r="3449" s="52" customFormat="1" x14ac:dyDescent="0.2"/>
    <row r="3450" s="52" customFormat="1" x14ac:dyDescent="0.2"/>
    <row r="3451" s="52" customFormat="1" x14ac:dyDescent="0.2"/>
    <row r="3452" s="52" customFormat="1" x14ac:dyDescent="0.2"/>
    <row r="3453" s="52" customFormat="1" x14ac:dyDescent="0.2"/>
    <row r="3454" s="52" customFormat="1" x14ac:dyDescent="0.2"/>
    <row r="3455" s="52" customFormat="1" x14ac:dyDescent="0.2"/>
    <row r="3456" s="52" customFormat="1" x14ac:dyDescent="0.2"/>
    <row r="3457" s="52" customFormat="1" x14ac:dyDescent="0.2"/>
    <row r="3458" s="52" customFormat="1" x14ac:dyDescent="0.2"/>
    <row r="3459" s="52" customFormat="1" x14ac:dyDescent="0.2"/>
    <row r="3460" s="52" customFormat="1" x14ac:dyDescent="0.2"/>
    <row r="3461" s="52" customFormat="1" x14ac:dyDescent="0.2"/>
    <row r="3462" s="52" customFormat="1" x14ac:dyDescent="0.2"/>
    <row r="3463" s="52" customFormat="1" x14ac:dyDescent="0.2"/>
    <row r="3464" s="52" customFormat="1" x14ac:dyDescent="0.2"/>
    <row r="3465" s="52" customFormat="1" x14ac:dyDescent="0.2"/>
    <row r="3466" s="52" customFormat="1" x14ac:dyDescent="0.2"/>
    <row r="3467" s="52" customFormat="1" x14ac:dyDescent="0.2"/>
    <row r="3468" s="52" customFormat="1" x14ac:dyDescent="0.2"/>
    <row r="3469" s="52" customFormat="1" x14ac:dyDescent="0.2"/>
    <row r="3470" s="52" customFormat="1" x14ac:dyDescent="0.2"/>
    <row r="3471" s="52" customFormat="1" x14ac:dyDescent="0.2"/>
    <row r="3472" s="52" customFormat="1" x14ac:dyDescent="0.2"/>
    <row r="3473" s="52" customFormat="1" x14ac:dyDescent="0.2"/>
    <row r="3474" s="52" customFormat="1" x14ac:dyDescent="0.2"/>
    <row r="3475" s="52" customFormat="1" x14ac:dyDescent="0.2"/>
    <row r="3476" s="52" customFormat="1" x14ac:dyDescent="0.2"/>
    <row r="3477" s="52" customFormat="1" x14ac:dyDescent="0.2"/>
    <row r="3478" s="52" customFormat="1" x14ac:dyDescent="0.2"/>
    <row r="3479" s="52" customFormat="1" x14ac:dyDescent="0.2"/>
    <row r="3480" s="52" customFormat="1" x14ac:dyDescent="0.2"/>
    <row r="3481" s="52" customFormat="1" x14ac:dyDescent="0.2"/>
    <row r="3482" s="52" customFormat="1" x14ac:dyDescent="0.2"/>
    <row r="3483" s="52" customFormat="1" x14ac:dyDescent="0.2"/>
    <row r="3484" s="52" customFormat="1" x14ac:dyDescent="0.2"/>
    <row r="3485" s="52" customFormat="1" x14ac:dyDescent="0.2"/>
    <row r="3486" s="52" customFormat="1" x14ac:dyDescent="0.2"/>
    <row r="3487" s="52" customFormat="1" x14ac:dyDescent="0.2"/>
    <row r="3488" s="52" customFormat="1" x14ac:dyDescent="0.2"/>
    <row r="3489" s="52" customFormat="1" x14ac:dyDescent="0.2"/>
    <row r="3490" s="52" customFormat="1" x14ac:dyDescent="0.2"/>
    <row r="3491" s="52" customFormat="1" x14ac:dyDescent="0.2"/>
    <row r="3492" s="52" customFormat="1" x14ac:dyDescent="0.2"/>
    <row r="3493" s="52" customFormat="1" x14ac:dyDescent="0.2"/>
    <row r="3494" s="52" customFormat="1" x14ac:dyDescent="0.2"/>
    <row r="3495" s="52" customFormat="1" x14ac:dyDescent="0.2"/>
    <row r="3496" s="52" customFormat="1" x14ac:dyDescent="0.2"/>
    <row r="3497" s="52" customFormat="1" x14ac:dyDescent="0.2"/>
    <row r="3498" s="52" customFormat="1" x14ac:dyDescent="0.2"/>
    <row r="3499" s="52" customFormat="1" x14ac:dyDescent="0.2"/>
    <row r="3500" s="52" customFormat="1" x14ac:dyDescent="0.2"/>
    <row r="3501" s="52" customFormat="1" x14ac:dyDescent="0.2"/>
    <row r="3502" s="52" customFormat="1" x14ac:dyDescent="0.2"/>
    <row r="3503" s="52" customFormat="1" x14ac:dyDescent="0.2"/>
    <row r="3504" s="52" customFormat="1" x14ac:dyDescent="0.2"/>
    <row r="3505" s="52" customFormat="1" x14ac:dyDescent="0.2"/>
    <row r="3506" s="52" customFormat="1" x14ac:dyDescent="0.2"/>
    <row r="3507" s="52" customFormat="1" x14ac:dyDescent="0.2"/>
    <row r="3508" s="52" customFormat="1" x14ac:dyDescent="0.2"/>
    <row r="3509" s="52" customFormat="1" x14ac:dyDescent="0.2"/>
    <row r="3510" s="52" customFormat="1" x14ac:dyDescent="0.2"/>
    <row r="3511" s="52" customFormat="1" x14ac:dyDescent="0.2"/>
    <row r="3512" s="52" customFormat="1" x14ac:dyDescent="0.2"/>
    <row r="3513" s="52" customFormat="1" x14ac:dyDescent="0.2"/>
    <row r="3514" s="52" customFormat="1" x14ac:dyDescent="0.2"/>
    <row r="3515" s="52" customFormat="1" x14ac:dyDescent="0.2"/>
    <row r="3516" s="52" customFormat="1" x14ac:dyDescent="0.2"/>
    <row r="3517" s="52" customFormat="1" x14ac:dyDescent="0.2"/>
    <row r="3518" s="52" customFormat="1" x14ac:dyDescent="0.2"/>
    <row r="3519" s="52" customFormat="1" x14ac:dyDescent="0.2"/>
    <row r="3520" s="52" customFormat="1" x14ac:dyDescent="0.2"/>
    <row r="3521" s="52" customFormat="1" x14ac:dyDescent="0.2"/>
    <row r="3522" s="52" customFormat="1" x14ac:dyDescent="0.2"/>
    <row r="3523" s="52" customFormat="1" x14ac:dyDescent="0.2"/>
    <row r="3524" s="52" customFormat="1" x14ac:dyDescent="0.2"/>
    <row r="3525" s="52" customFormat="1" x14ac:dyDescent="0.2"/>
    <row r="3526" s="52" customFormat="1" x14ac:dyDescent="0.2"/>
    <row r="3527" s="52" customFormat="1" x14ac:dyDescent="0.2"/>
    <row r="3528" s="52" customFormat="1" x14ac:dyDescent="0.2"/>
    <row r="3529" s="52" customFormat="1" x14ac:dyDescent="0.2"/>
    <row r="3530" s="52" customFormat="1" x14ac:dyDescent="0.2"/>
    <row r="3531" s="52" customFormat="1" x14ac:dyDescent="0.2"/>
    <row r="3532" s="52" customFormat="1" x14ac:dyDescent="0.2"/>
    <row r="3533" s="52" customFormat="1" x14ac:dyDescent="0.2"/>
    <row r="3534" s="52" customFormat="1" x14ac:dyDescent="0.2"/>
    <row r="3535" s="52" customFormat="1" x14ac:dyDescent="0.2"/>
    <row r="3536" s="52" customFormat="1" x14ac:dyDescent="0.2"/>
    <row r="3537" s="52" customFormat="1" x14ac:dyDescent="0.2"/>
    <row r="3538" s="52" customFormat="1" x14ac:dyDescent="0.2"/>
    <row r="3539" s="52" customFormat="1" x14ac:dyDescent="0.2"/>
    <row r="3540" s="52" customFormat="1" x14ac:dyDescent="0.2"/>
    <row r="3541" s="52" customFormat="1" x14ac:dyDescent="0.2"/>
    <row r="3542" s="52" customFormat="1" x14ac:dyDescent="0.2"/>
    <row r="3543" s="52" customFormat="1" x14ac:dyDescent="0.2"/>
    <row r="3544" s="52" customFormat="1" x14ac:dyDescent="0.2"/>
    <row r="3545" s="52" customFormat="1" x14ac:dyDescent="0.2"/>
    <row r="3546" s="52" customFormat="1" x14ac:dyDescent="0.2"/>
    <row r="3547" s="52" customFormat="1" x14ac:dyDescent="0.2"/>
    <row r="3548" s="52" customFormat="1" x14ac:dyDescent="0.2"/>
    <row r="3549" s="52" customFormat="1" x14ac:dyDescent="0.2"/>
    <row r="3550" s="52" customFormat="1" x14ac:dyDescent="0.2"/>
    <row r="3551" s="52" customFormat="1" x14ac:dyDescent="0.2"/>
    <row r="3552" s="52" customFormat="1" x14ac:dyDescent="0.2"/>
    <row r="3553" s="52" customFormat="1" x14ac:dyDescent="0.2"/>
    <row r="3554" s="52" customFormat="1" x14ac:dyDescent="0.2"/>
    <row r="3555" s="52" customFormat="1" x14ac:dyDescent="0.2"/>
    <row r="3556" s="52" customFormat="1" x14ac:dyDescent="0.2"/>
    <row r="3557" s="52" customFormat="1" x14ac:dyDescent="0.2"/>
    <row r="3558" s="52" customFormat="1" x14ac:dyDescent="0.2"/>
    <row r="3559" s="52" customFormat="1" x14ac:dyDescent="0.2"/>
    <row r="3560" s="52" customFormat="1" x14ac:dyDescent="0.2"/>
    <row r="3561" s="52" customFormat="1" x14ac:dyDescent="0.2"/>
    <row r="3562" s="52" customFormat="1" x14ac:dyDescent="0.2"/>
    <row r="3563" s="52" customFormat="1" x14ac:dyDescent="0.2"/>
    <row r="3564" s="52" customFormat="1" x14ac:dyDescent="0.2"/>
    <row r="3565" s="52" customFormat="1" x14ac:dyDescent="0.2"/>
    <row r="3566" s="52" customFormat="1" x14ac:dyDescent="0.2"/>
    <row r="3567" s="52" customFormat="1" x14ac:dyDescent="0.2"/>
    <row r="3568" s="52" customFormat="1" x14ac:dyDescent="0.2"/>
    <row r="3569" s="52" customFormat="1" x14ac:dyDescent="0.2"/>
    <row r="3570" s="52" customFormat="1" x14ac:dyDescent="0.2"/>
    <row r="3571" s="52" customFormat="1" x14ac:dyDescent="0.2"/>
    <row r="3572" s="52" customFormat="1" x14ac:dyDescent="0.2"/>
    <row r="3573" s="52" customFormat="1" x14ac:dyDescent="0.2"/>
    <row r="3574" s="52" customFormat="1" x14ac:dyDescent="0.2"/>
    <row r="3575" s="52" customFormat="1" x14ac:dyDescent="0.2"/>
    <row r="3576" s="52" customFormat="1" x14ac:dyDescent="0.2"/>
    <row r="3577" s="52" customFormat="1" x14ac:dyDescent="0.2"/>
    <row r="3578" s="52" customFormat="1" x14ac:dyDescent="0.2"/>
    <row r="3579" s="52" customFormat="1" x14ac:dyDescent="0.2"/>
    <row r="3580" s="52" customFormat="1" x14ac:dyDescent="0.2"/>
    <row r="3581" s="52" customFormat="1" x14ac:dyDescent="0.2"/>
    <row r="3582" s="52" customFormat="1" x14ac:dyDescent="0.2"/>
    <row r="3583" s="52" customFormat="1" x14ac:dyDescent="0.2"/>
    <row r="3584" s="52" customFormat="1" x14ac:dyDescent="0.2"/>
    <row r="3585" s="52" customFormat="1" x14ac:dyDescent="0.2"/>
    <row r="3586" s="52" customFormat="1" x14ac:dyDescent="0.2"/>
    <row r="3587" s="52" customFormat="1" x14ac:dyDescent="0.2"/>
    <row r="3588" s="52" customFormat="1" x14ac:dyDescent="0.2"/>
    <row r="3589" s="52" customFormat="1" x14ac:dyDescent="0.2"/>
    <row r="3590" s="52" customFormat="1" x14ac:dyDescent="0.2"/>
    <row r="3591" s="52" customFormat="1" x14ac:dyDescent="0.2"/>
    <row r="3592" s="52" customFormat="1" x14ac:dyDescent="0.2"/>
    <row r="3593" s="52" customFormat="1" x14ac:dyDescent="0.2"/>
    <row r="3594" s="52" customFormat="1" x14ac:dyDescent="0.2"/>
    <row r="3595" s="52" customFormat="1" x14ac:dyDescent="0.2"/>
    <row r="3596" s="52" customFormat="1" x14ac:dyDescent="0.2"/>
    <row r="3597" s="52" customFormat="1" x14ac:dyDescent="0.2"/>
    <row r="3598" s="52" customFormat="1" x14ac:dyDescent="0.2"/>
    <row r="3599" s="52" customFormat="1" x14ac:dyDescent="0.2"/>
    <row r="3600" s="52" customFormat="1" x14ac:dyDescent="0.2"/>
    <row r="3601" s="52" customFormat="1" x14ac:dyDescent="0.2"/>
    <row r="3602" s="52" customFormat="1" x14ac:dyDescent="0.2"/>
    <row r="3603" s="52" customFormat="1" x14ac:dyDescent="0.2"/>
    <row r="3604" s="52" customFormat="1" x14ac:dyDescent="0.2"/>
    <row r="3605" s="52" customFormat="1" x14ac:dyDescent="0.2"/>
    <row r="3606" s="52" customFormat="1" x14ac:dyDescent="0.2"/>
    <row r="3607" s="52" customFormat="1" x14ac:dyDescent="0.2"/>
    <row r="3608" s="52" customFormat="1" x14ac:dyDescent="0.2"/>
    <row r="3609" s="52" customFormat="1" x14ac:dyDescent="0.2"/>
    <row r="3610" s="52" customFormat="1" x14ac:dyDescent="0.2"/>
    <row r="3611" s="52" customFormat="1" x14ac:dyDescent="0.2"/>
    <row r="3612" s="52" customFormat="1" x14ac:dyDescent="0.2"/>
    <row r="3613" s="52" customFormat="1" x14ac:dyDescent="0.2"/>
    <row r="3614" s="52" customFormat="1" x14ac:dyDescent="0.2"/>
    <row r="3615" s="52" customFormat="1" x14ac:dyDescent="0.2"/>
    <row r="3616" s="52" customFormat="1" x14ac:dyDescent="0.2"/>
    <row r="3617" s="52" customFormat="1" x14ac:dyDescent="0.2"/>
    <row r="3618" s="52" customFormat="1" x14ac:dyDescent="0.2"/>
    <row r="3619" s="52" customFormat="1" x14ac:dyDescent="0.2"/>
    <row r="3620" s="52" customFormat="1" x14ac:dyDescent="0.2"/>
    <row r="3621" s="52" customFormat="1" x14ac:dyDescent="0.2"/>
    <row r="3622" s="52" customFormat="1" x14ac:dyDescent="0.2"/>
    <row r="3623" s="52" customFormat="1" x14ac:dyDescent="0.2"/>
    <row r="3624" s="52" customFormat="1" x14ac:dyDescent="0.2"/>
    <row r="3625" s="52" customFormat="1" x14ac:dyDescent="0.2"/>
    <row r="3626" s="52" customFormat="1" x14ac:dyDescent="0.2"/>
    <row r="3627" s="52" customFormat="1" x14ac:dyDescent="0.2"/>
    <row r="3628" s="52" customFormat="1" x14ac:dyDescent="0.2"/>
    <row r="3629" s="52" customFormat="1" x14ac:dyDescent="0.2"/>
    <row r="3630" s="52" customFormat="1" x14ac:dyDescent="0.2"/>
    <row r="3631" s="52" customFormat="1" x14ac:dyDescent="0.2"/>
    <row r="3632" s="52" customFormat="1" x14ac:dyDescent="0.2"/>
    <row r="3633" s="52" customFormat="1" x14ac:dyDescent="0.2"/>
    <row r="3634" s="52" customFormat="1" x14ac:dyDescent="0.2"/>
    <row r="3635" s="52" customFormat="1" x14ac:dyDescent="0.2"/>
    <row r="3636" s="52" customFormat="1" x14ac:dyDescent="0.2"/>
    <row r="3637" s="52" customFormat="1" x14ac:dyDescent="0.2"/>
    <row r="3638" s="52" customFormat="1" x14ac:dyDescent="0.2"/>
    <row r="3639" s="52" customFormat="1" x14ac:dyDescent="0.2"/>
    <row r="3640" s="52" customFormat="1" x14ac:dyDescent="0.2"/>
    <row r="3641" s="52" customFormat="1" x14ac:dyDescent="0.2"/>
    <row r="3642" s="52" customFormat="1" x14ac:dyDescent="0.2"/>
    <row r="3643" s="52" customFormat="1" x14ac:dyDescent="0.2"/>
    <row r="3644" s="52" customFormat="1" x14ac:dyDescent="0.2"/>
    <row r="3645" s="52" customFormat="1" x14ac:dyDescent="0.2"/>
    <row r="3646" s="52" customFormat="1" x14ac:dyDescent="0.2"/>
    <row r="3647" s="52" customFormat="1" x14ac:dyDescent="0.2"/>
    <row r="3648" s="52" customFormat="1" x14ac:dyDescent="0.2"/>
    <row r="3649" s="52" customFormat="1" x14ac:dyDescent="0.2"/>
    <row r="3650" s="52" customFormat="1" x14ac:dyDescent="0.2"/>
    <row r="3651" s="52" customFormat="1" x14ac:dyDescent="0.2"/>
    <row r="3652" s="52" customFormat="1" x14ac:dyDescent="0.2"/>
    <row r="3653" s="52" customFormat="1" x14ac:dyDescent="0.2"/>
    <row r="3654" s="52" customFormat="1" x14ac:dyDescent="0.2"/>
    <row r="3655" s="52" customFormat="1" x14ac:dyDescent="0.2"/>
    <row r="3656" s="52" customFormat="1" x14ac:dyDescent="0.2"/>
    <row r="3657" s="52" customFormat="1" x14ac:dyDescent="0.2"/>
    <row r="3658" s="52" customFormat="1" x14ac:dyDescent="0.2"/>
    <row r="3659" s="52" customFormat="1" x14ac:dyDescent="0.2"/>
    <row r="3660" s="52" customFormat="1" x14ac:dyDescent="0.2"/>
    <row r="3661" s="52" customFormat="1" x14ac:dyDescent="0.2"/>
    <row r="3662" s="52" customFormat="1" x14ac:dyDescent="0.2"/>
    <row r="3663" s="52" customFormat="1" x14ac:dyDescent="0.2"/>
    <row r="3664" s="52" customFormat="1" x14ac:dyDescent="0.2"/>
    <row r="3665" s="52" customFormat="1" x14ac:dyDescent="0.2"/>
    <row r="3666" s="52" customFormat="1" x14ac:dyDescent="0.2"/>
    <row r="3667" s="52" customFormat="1" x14ac:dyDescent="0.2"/>
    <row r="3668" s="52" customFormat="1" x14ac:dyDescent="0.2"/>
    <row r="3669" s="52" customFormat="1" x14ac:dyDescent="0.2"/>
    <row r="3670" s="52" customFormat="1" x14ac:dyDescent="0.2"/>
    <row r="3671" s="52" customFormat="1" x14ac:dyDescent="0.2"/>
    <row r="3672" s="52" customFormat="1" x14ac:dyDescent="0.2"/>
    <row r="3673" s="52" customFormat="1" x14ac:dyDescent="0.2"/>
    <row r="3674" s="52" customFormat="1" x14ac:dyDescent="0.2"/>
    <row r="3675" s="52" customFormat="1" x14ac:dyDescent="0.2"/>
    <row r="3676" s="52" customFormat="1" x14ac:dyDescent="0.2"/>
    <row r="3677" s="52" customFormat="1" x14ac:dyDescent="0.2"/>
    <row r="3678" s="52" customFormat="1" x14ac:dyDescent="0.2"/>
    <row r="3679" s="52" customFormat="1" x14ac:dyDescent="0.2"/>
    <row r="3680" s="52" customFormat="1" x14ac:dyDescent="0.2"/>
    <row r="3681" s="52" customFormat="1" x14ac:dyDescent="0.2"/>
    <row r="3682" s="52" customFormat="1" x14ac:dyDescent="0.2"/>
    <row r="3683" s="52" customFormat="1" x14ac:dyDescent="0.2"/>
    <row r="3684" s="52" customFormat="1" x14ac:dyDescent="0.2"/>
    <row r="3685" s="52" customFormat="1" x14ac:dyDescent="0.2"/>
    <row r="3686" s="52" customFormat="1" x14ac:dyDescent="0.2"/>
    <row r="3687" s="52" customFormat="1" x14ac:dyDescent="0.2"/>
    <row r="3688" s="52" customFormat="1" x14ac:dyDescent="0.2"/>
    <row r="3689" s="52" customFormat="1" x14ac:dyDescent="0.2"/>
    <row r="3690" s="52" customFormat="1" x14ac:dyDescent="0.2"/>
    <row r="3691" s="52" customFormat="1" x14ac:dyDescent="0.2"/>
    <row r="3692" s="52" customFormat="1" x14ac:dyDescent="0.2"/>
    <row r="3693" s="52" customFormat="1" x14ac:dyDescent="0.2"/>
    <row r="3694" s="52" customFormat="1" x14ac:dyDescent="0.2"/>
    <row r="3695" s="52" customFormat="1" x14ac:dyDescent="0.2"/>
    <row r="3696" s="52" customFormat="1" x14ac:dyDescent="0.2"/>
    <row r="3697" s="52" customFormat="1" x14ac:dyDescent="0.2"/>
    <row r="3698" s="52" customFormat="1" x14ac:dyDescent="0.2"/>
    <row r="3699" s="52" customFormat="1" x14ac:dyDescent="0.2"/>
    <row r="3700" s="52" customFormat="1" x14ac:dyDescent="0.2"/>
    <row r="3701" s="52" customFormat="1" x14ac:dyDescent="0.2"/>
    <row r="3702" s="52" customFormat="1" x14ac:dyDescent="0.2"/>
    <row r="3703" s="52" customFormat="1" x14ac:dyDescent="0.2"/>
    <row r="3704" s="52" customFormat="1" x14ac:dyDescent="0.2"/>
    <row r="3705" s="52" customFormat="1" x14ac:dyDescent="0.2"/>
    <row r="3706" s="52" customFormat="1" x14ac:dyDescent="0.2"/>
    <row r="3707" s="52" customFormat="1" x14ac:dyDescent="0.2"/>
    <row r="3708" s="52" customFormat="1" x14ac:dyDescent="0.2"/>
    <row r="3709" s="52" customFormat="1" x14ac:dyDescent="0.2"/>
    <row r="3710" s="52" customFormat="1" x14ac:dyDescent="0.2"/>
    <row r="3711" s="52" customFormat="1" x14ac:dyDescent="0.2"/>
    <row r="3712" s="52" customFormat="1" x14ac:dyDescent="0.2"/>
    <row r="3713" s="52" customFormat="1" x14ac:dyDescent="0.2"/>
    <row r="3714" s="52" customFormat="1" x14ac:dyDescent="0.2"/>
    <row r="3715" s="52" customFormat="1" x14ac:dyDescent="0.2"/>
    <row r="3716" s="52" customFormat="1" x14ac:dyDescent="0.2"/>
    <row r="3717" s="52" customFormat="1" x14ac:dyDescent="0.2"/>
    <row r="3718" s="52" customFormat="1" x14ac:dyDescent="0.2"/>
    <row r="3719" s="52" customFormat="1" x14ac:dyDescent="0.2"/>
    <row r="3720" s="52" customFormat="1" x14ac:dyDescent="0.2"/>
    <row r="3721" s="52" customFormat="1" x14ac:dyDescent="0.2"/>
    <row r="3722" s="52" customFormat="1" x14ac:dyDescent="0.2"/>
    <row r="3723" s="52" customFormat="1" x14ac:dyDescent="0.2"/>
    <row r="3724" s="52" customFormat="1" x14ac:dyDescent="0.2"/>
    <row r="3725" s="52" customFormat="1" x14ac:dyDescent="0.2"/>
    <row r="3726" s="52" customFormat="1" x14ac:dyDescent="0.2"/>
    <row r="3727" s="52" customFormat="1" x14ac:dyDescent="0.2"/>
    <row r="3728" s="52" customFormat="1" x14ac:dyDescent="0.2"/>
    <row r="3729" s="52" customFormat="1" x14ac:dyDescent="0.2"/>
    <row r="3730" s="52" customFormat="1" x14ac:dyDescent="0.2"/>
    <row r="3731" s="52" customFormat="1" x14ac:dyDescent="0.2"/>
    <row r="3732" s="52" customFormat="1" x14ac:dyDescent="0.2"/>
    <row r="3733" s="52" customFormat="1" x14ac:dyDescent="0.2"/>
    <row r="3734" s="52" customFormat="1" x14ac:dyDescent="0.2"/>
    <row r="3735" s="52" customFormat="1" x14ac:dyDescent="0.2"/>
    <row r="3736" s="52" customFormat="1" x14ac:dyDescent="0.2"/>
    <row r="3737" s="52" customFormat="1" x14ac:dyDescent="0.2"/>
    <row r="3738" s="52" customFormat="1" x14ac:dyDescent="0.2"/>
    <row r="3739" s="52" customFormat="1" x14ac:dyDescent="0.2"/>
    <row r="3740" s="52" customFormat="1" x14ac:dyDescent="0.2"/>
    <row r="3741" s="52" customFormat="1" x14ac:dyDescent="0.2"/>
    <row r="3742" s="52" customFormat="1" x14ac:dyDescent="0.2"/>
    <row r="3743" s="52" customFormat="1" x14ac:dyDescent="0.2"/>
    <row r="3744" s="52" customFormat="1" x14ac:dyDescent="0.2"/>
    <row r="3745" s="52" customFormat="1" x14ac:dyDescent="0.2"/>
    <row r="3746" s="52" customFormat="1" x14ac:dyDescent="0.2"/>
    <row r="3747" s="52" customFormat="1" x14ac:dyDescent="0.2"/>
    <row r="3748" s="52" customFormat="1" x14ac:dyDescent="0.2"/>
    <row r="3749" s="52" customFormat="1" x14ac:dyDescent="0.2"/>
    <row r="3750" s="52" customFormat="1" x14ac:dyDescent="0.2"/>
    <row r="3751" s="52" customFormat="1" x14ac:dyDescent="0.2"/>
    <row r="3752" s="52" customFormat="1" x14ac:dyDescent="0.2"/>
    <row r="3753" s="52" customFormat="1" x14ac:dyDescent="0.2"/>
    <row r="3754" s="52" customFormat="1" x14ac:dyDescent="0.2"/>
    <row r="3755" s="52" customFormat="1" x14ac:dyDescent="0.2"/>
    <row r="3756" s="52" customFormat="1" x14ac:dyDescent="0.2"/>
    <row r="3757" s="52" customFormat="1" x14ac:dyDescent="0.2"/>
    <row r="3758" s="52" customFormat="1" x14ac:dyDescent="0.2"/>
    <row r="3759" s="52" customFormat="1" x14ac:dyDescent="0.2"/>
    <row r="3760" s="52" customFormat="1" x14ac:dyDescent="0.2"/>
    <row r="3761" s="52" customFormat="1" x14ac:dyDescent="0.2"/>
    <row r="3762" s="52" customFormat="1" x14ac:dyDescent="0.2"/>
    <row r="3763" s="52" customFormat="1" x14ac:dyDescent="0.2"/>
    <row r="3764" s="52" customFormat="1" x14ac:dyDescent="0.2"/>
    <row r="3765" s="52" customFormat="1" x14ac:dyDescent="0.2"/>
    <row r="3766" s="52" customFormat="1" x14ac:dyDescent="0.2"/>
    <row r="3767" s="52" customFormat="1" x14ac:dyDescent="0.2"/>
    <row r="3768" s="52" customFormat="1" x14ac:dyDescent="0.2"/>
    <row r="3769" s="52" customFormat="1" x14ac:dyDescent="0.2"/>
    <row r="3770" s="52" customFormat="1" x14ac:dyDescent="0.2"/>
    <row r="3771" s="52" customFormat="1" x14ac:dyDescent="0.2"/>
    <row r="3772" s="52" customFormat="1" x14ac:dyDescent="0.2"/>
    <row r="3773" s="52" customFormat="1" x14ac:dyDescent="0.2"/>
    <row r="3774" s="52" customFormat="1" x14ac:dyDescent="0.2"/>
    <row r="3775" s="52" customFormat="1" x14ac:dyDescent="0.2"/>
    <row r="3776" s="52" customFormat="1" x14ac:dyDescent="0.2"/>
    <row r="3777" s="52" customFormat="1" x14ac:dyDescent="0.2"/>
    <row r="3778" s="52" customFormat="1" x14ac:dyDescent="0.2"/>
    <row r="3779" s="52" customFormat="1" x14ac:dyDescent="0.2"/>
    <row r="3780" s="52" customFormat="1" x14ac:dyDescent="0.2"/>
    <row r="3781" s="52" customFormat="1" x14ac:dyDescent="0.2"/>
    <row r="3782" s="52" customFormat="1" x14ac:dyDescent="0.2"/>
    <row r="3783" s="52" customFormat="1" x14ac:dyDescent="0.2"/>
    <row r="3784" s="52" customFormat="1" x14ac:dyDescent="0.2"/>
    <row r="3785" s="52" customFormat="1" x14ac:dyDescent="0.2"/>
    <row r="3786" s="52" customFormat="1" x14ac:dyDescent="0.2"/>
    <row r="3787" s="52" customFormat="1" x14ac:dyDescent="0.2"/>
    <row r="3788" s="52" customFormat="1" x14ac:dyDescent="0.2"/>
    <row r="3789" s="52" customFormat="1" x14ac:dyDescent="0.2"/>
    <row r="3790" s="52" customFormat="1" x14ac:dyDescent="0.2"/>
    <row r="3791" s="52" customFormat="1" x14ac:dyDescent="0.2"/>
    <row r="3792" s="52" customFormat="1" x14ac:dyDescent="0.2"/>
    <row r="3793" s="52" customFormat="1" x14ac:dyDescent="0.2"/>
    <row r="3794" s="52" customFormat="1" x14ac:dyDescent="0.2"/>
    <row r="3795" s="52" customFormat="1" x14ac:dyDescent="0.2"/>
    <row r="3796" s="52" customFormat="1" x14ac:dyDescent="0.2"/>
    <row r="3797" s="52" customFormat="1" x14ac:dyDescent="0.2"/>
    <row r="3798" s="52" customFormat="1" x14ac:dyDescent="0.2"/>
    <row r="3799" s="52" customFormat="1" x14ac:dyDescent="0.2"/>
    <row r="3800" s="52" customFormat="1" x14ac:dyDescent="0.2"/>
    <row r="3801" s="52" customFormat="1" x14ac:dyDescent="0.2"/>
    <row r="3802" s="52" customFormat="1" x14ac:dyDescent="0.2"/>
    <row r="3803" s="52" customFormat="1" x14ac:dyDescent="0.2"/>
    <row r="3804" s="52" customFormat="1" x14ac:dyDescent="0.2"/>
    <row r="3805" s="52" customFormat="1" x14ac:dyDescent="0.2"/>
    <row r="3806" s="52" customFormat="1" x14ac:dyDescent="0.2"/>
    <row r="3807" s="52" customFormat="1" x14ac:dyDescent="0.2"/>
    <row r="3808" s="52" customFormat="1" x14ac:dyDescent="0.2"/>
    <row r="3809" s="52" customFormat="1" x14ac:dyDescent="0.2"/>
    <row r="3810" s="52" customFormat="1" x14ac:dyDescent="0.2"/>
    <row r="3811" s="52" customFormat="1" x14ac:dyDescent="0.2"/>
    <row r="3812" s="52" customFormat="1" x14ac:dyDescent="0.2"/>
    <row r="3813" s="52" customFormat="1" x14ac:dyDescent="0.2"/>
    <row r="3814" s="52" customFormat="1" x14ac:dyDescent="0.2"/>
    <row r="3815" s="52" customFormat="1" x14ac:dyDescent="0.2"/>
    <row r="3816" s="52" customFormat="1" x14ac:dyDescent="0.2"/>
    <row r="3817" s="52" customFormat="1" x14ac:dyDescent="0.2"/>
    <row r="3818" s="52" customFormat="1" x14ac:dyDescent="0.2"/>
    <row r="3819" s="52" customFormat="1" x14ac:dyDescent="0.2"/>
    <row r="3820" s="52" customFormat="1" x14ac:dyDescent="0.2"/>
    <row r="3821" s="52" customFormat="1" x14ac:dyDescent="0.2"/>
    <row r="3822" s="52" customFormat="1" x14ac:dyDescent="0.2"/>
    <row r="3823" s="52" customFormat="1" x14ac:dyDescent="0.2"/>
    <row r="3824" s="52" customFormat="1" x14ac:dyDescent="0.2"/>
    <row r="3825" s="52" customFormat="1" x14ac:dyDescent="0.2"/>
    <row r="3826" s="52" customFormat="1" x14ac:dyDescent="0.2"/>
    <row r="3827" s="52" customFormat="1" x14ac:dyDescent="0.2"/>
    <row r="3828" s="52" customFormat="1" x14ac:dyDescent="0.2"/>
    <row r="3829" s="52" customFormat="1" x14ac:dyDescent="0.2"/>
    <row r="3830" s="52" customFormat="1" x14ac:dyDescent="0.2"/>
    <row r="3831" s="52" customFormat="1" x14ac:dyDescent="0.2"/>
    <row r="3832" s="52" customFormat="1" x14ac:dyDescent="0.2"/>
    <row r="3833" s="52" customFormat="1" x14ac:dyDescent="0.2"/>
    <row r="3834" s="52" customFormat="1" x14ac:dyDescent="0.2"/>
    <row r="3835" s="52" customFormat="1" x14ac:dyDescent="0.2"/>
    <row r="3836" s="52" customFormat="1" x14ac:dyDescent="0.2"/>
    <row r="3837" s="52" customFormat="1" x14ac:dyDescent="0.2"/>
    <row r="3838" s="52" customFormat="1" x14ac:dyDescent="0.2"/>
    <row r="3839" s="52" customFormat="1" x14ac:dyDescent="0.2"/>
    <row r="3840" s="52" customFormat="1" x14ac:dyDescent="0.2"/>
    <row r="3841" s="52" customFormat="1" x14ac:dyDescent="0.2"/>
    <row r="3842" s="52" customFormat="1" x14ac:dyDescent="0.2"/>
    <row r="3843" s="52" customFormat="1" x14ac:dyDescent="0.2"/>
    <row r="3844" s="52" customFormat="1" x14ac:dyDescent="0.2"/>
    <row r="3845" s="52" customFormat="1" x14ac:dyDescent="0.2"/>
    <row r="3846" s="52" customFormat="1" x14ac:dyDescent="0.2"/>
    <row r="3847" s="52" customFormat="1" x14ac:dyDescent="0.2"/>
    <row r="3848" s="52" customFormat="1" x14ac:dyDescent="0.2"/>
    <row r="3849" s="52" customFormat="1" x14ac:dyDescent="0.2"/>
    <row r="3850" s="52" customFormat="1" x14ac:dyDescent="0.2"/>
    <row r="3851" s="52" customFormat="1" x14ac:dyDescent="0.2"/>
    <row r="3852" s="52" customFormat="1" x14ac:dyDescent="0.2"/>
    <row r="3853" s="52" customFormat="1" x14ac:dyDescent="0.2"/>
    <row r="3854" s="52" customFormat="1" x14ac:dyDescent="0.2"/>
    <row r="3855" s="52" customFormat="1" x14ac:dyDescent="0.2"/>
    <row r="3856" s="52" customFormat="1" x14ac:dyDescent="0.2"/>
    <row r="3857" s="52" customFormat="1" x14ac:dyDescent="0.2"/>
    <row r="3858" s="52" customFormat="1" x14ac:dyDescent="0.2"/>
    <row r="3859" s="52" customFormat="1" x14ac:dyDescent="0.2"/>
    <row r="3860" s="52" customFormat="1" x14ac:dyDescent="0.2"/>
    <row r="3861" s="52" customFormat="1" x14ac:dyDescent="0.2"/>
    <row r="3862" s="52" customFormat="1" x14ac:dyDescent="0.2"/>
    <row r="3863" s="52" customFormat="1" x14ac:dyDescent="0.2"/>
    <row r="3864" s="52" customFormat="1" x14ac:dyDescent="0.2"/>
    <row r="3865" s="52" customFormat="1" x14ac:dyDescent="0.2"/>
    <row r="3866" s="52" customFormat="1" x14ac:dyDescent="0.2"/>
    <row r="3867" s="52" customFormat="1" x14ac:dyDescent="0.2"/>
    <row r="3868" s="52" customFormat="1" x14ac:dyDescent="0.2"/>
    <row r="3869" s="52" customFormat="1" x14ac:dyDescent="0.2"/>
    <row r="3870" s="52" customFormat="1" x14ac:dyDescent="0.2"/>
    <row r="3871" s="52" customFormat="1" x14ac:dyDescent="0.2"/>
    <row r="3872" s="52" customFormat="1" x14ac:dyDescent="0.2"/>
    <row r="3873" s="52" customFormat="1" x14ac:dyDescent="0.2"/>
    <row r="3874" s="52" customFormat="1" x14ac:dyDescent="0.2"/>
    <row r="3875" s="52" customFormat="1" x14ac:dyDescent="0.2"/>
    <row r="3876" s="52" customFormat="1" x14ac:dyDescent="0.2"/>
    <row r="3877" s="52" customFormat="1" x14ac:dyDescent="0.2"/>
    <row r="3878" s="52" customFormat="1" x14ac:dyDescent="0.2"/>
    <row r="3879" s="52" customFormat="1" x14ac:dyDescent="0.2"/>
    <row r="3880" s="52" customFormat="1" x14ac:dyDescent="0.2"/>
    <row r="3881" s="52" customFormat="1" x14ac:dyDescent="0.2"/>
    <row r="3882" s="52" customFormat="1" x14ac:dyDescent="0.2"/>
    <row r="3883" s="52" customFormat="1" x14ac:dyDescent="0.2"/>
    <row r="3884" s="52" customFormat="1" x14ac:dyDescent="0.2"/>
    <row r="3885" s="52" customFormat="1" x14ac:dyDescent="0.2"/>
    <row r="3886" s="52" customFormat="1" x14ac:dyDescent="0.2"/>
    <row r="3887" s="52" customFormat="1" x14ac:dyDescent="0.2"/>
    <row r="3888" s="52" customFormat="1" x14ac:dyDescent="0.2"/>
    <row r="3889" s="52" customFormat="1" x14ac:dyDescent="0.2"/>
    <row r="3890" s="52" customFormat="1" x14ac:dyDescent="0.2"/>
    <row r="3891" s="52" customFormat="1" x14ac:dyDescent="0.2"/>
    <row r="3892" s="52" customFormat="1" x14ac:dyDescent="0.2"/>
    <row r="3893" s="52" customFormat="1" x14ac:dyDescent="0.2"/>
    <row r="3894" s="52" customFormat="1" x14ac:dyDescent="0.2"/>
    <row r="3895" s="52" customFormat="1" x14ac:dyDescent="0.2"/>
    <row r="3896" s="52" customFormat="1" x14ac:dyDescent="0.2"/>
    <row r="3897" s="52" customFormat="1" x14ac:dyDescent="0.2"/>
    <row r="3898" s="52" customFormat="1" x14ac:dyDescent="0.2"/>
    <row r="3899" s="52" customFormat="1" x14ac:dyDescent="0.2"/>
    <row r="3900" s="52" customFormat="1" x14ac:dyDescent="0.2"/>
    <row r="3901" s="52" customFormat="1" x14ac:dyDescent="0.2"/>
    <row r="3902" s="52" customFormat="1" x14ac:dyDescent="0.2"/>
    <row r="3903" s="52" customFormat="1" x14ac:dyDescent="0.2"/>
    <row r="3904" s="52" customFormat="1" x14ac:dyDescent="0.2"/>
    <row r="3905" s="52" customFormat="1" x14ac:dyDescent="0.2"/>
    <row r="3906" s="52" customFormat="1" x14ac:dyDescent="0.2"/>
    <row r="3907" s="52" customFormat="1" x14ac:dyDescent="0.2"/>
    <row r="3908" s="52" customFormat="1" x14ac:dyDescent="0.2"/>
    <row r="3909" s="52" customFormat="1" x14ac:dyDescent="0.2"/>
    <row r="3910" s="52" customFormat="1" x14ac:dyDescent="0.2"/>
    <row r="3911" s="52" customFormat="1" x14ac:dyDescent="0.2"/>
    <row r="3912" s="52" customFormat="1" x14ac:dyDescent="0.2"/>
    <row r="3913" s="52" customFormat="1" x14ac:dyDescent="0.2"/>
    <row r="3914" s="52" customFormat="1" x14ac:dyDescent="0.2"/>
    <row r="3915" s="52" customFormat="1" x14ac:dyDescent="0.2"/>
    <row r="3916" s="52" customFormat="1" x14ac:dyDescent="0.2"/>
    <row r="3917" s="52" customFormat="1" x14ac:dyDescent="0.2"/>
    <row r="3918" s="52" customFormat="1" x14ac:dyDescent="0.2"/>
    <row r="3919" s="52" customFormat="1" x14ac:dyDescent="0.2"/>
    <row r="3920" s="52" customFormat="1" x14ac:dyDescent="0.2"/>
    <row r="3921" s="52" customFormat="1" x14ac:dyDescent="0.2"/>
    <row r="3922" s="52" customFormat="1" x14ac:dyDescent="0.2"/>
    <row r="3923" s="52" customFormat="1" x14ac:dyDescent="0.2"/>
    <row r="3924" s="52" customFormat="1" x14ac:dyDescent="0.2"/>
    <row r="3925" s="52" customFormat="1" x14ac:dyDescent="0.2"/>
    <row r="3926" s="52" customFormat="1" x14ac:dyDescent="0.2"/>
    <row r="3927" s="52" customFormat="1" x14ac:dyDescent="0.2"/>
    <row r="3928" s="52" customFormat="1" x14ac:dyDescent="0.2"/>
    <row r="3929" s="52" customFormat="1" x14ac:dyDescent="0.2"/>
    <row r="3930" s="52" customFormat="1" x14ac:dyDescent="0.2"/>
    <row r="3931" s="52" customFormat="1" x14ac:dyDescent="0.2"/>
    <row r="3932" s="52" customFormat="1" x14ac:dyDescent="0.2"/>
    <row r="3933" s="52" customFormat="1" x14ac:dyDescent="0.2"/>
    <row r="3934" s="52" customFormat="1" x14ac:dyDescent="0.2"/>
    <row r="3935" s="52" customFormat="1" x14ac:dyDescent="0.2"/>
    <row r="3936" s="52" customFormat="1" x14ac:dyDescent="0.2"/>
    <row r="3937" s="52" customFormat="1" x14ac:dyDescent="0.2"/>
    <row r="3938" s="52" customFormat="1" x14ac:dyDescent="0.2"/>
    <row r="3939" s="52" customFormat="1" x14ac:dyDescent="0.2"/>
    <row r="3940" s="52" customFormat="1" x14ac:dyDescent="0.2"/>
    <row r="3941" s="52" customFormat="1" x14ac:dyDescent="0.2"/>
    <row r="3942" s="52" customFormat="1" x14ac:dyDescent="0.2"/>
    <row r="3943" s="52" customFormat="1" x14ac:dyDescent="0.2"/>
    <row r="3944" s="52" customFormat="1" x14ac:dyDescent="0.2"/>
    <row r="3945" s="52" customFormat="1" x14ac:dyDescent="0.2"/>
    <row r="3946" s="52" customFormat="1" x14ac:dyDescent="0.2"/>
    <row r="3947" s="52" customFormat="1" x14ac:dyDescent="0.2"/>
    <row r="3948" s="52" customFormat="1" x14ac:dyDescent="0.2"/>
    <row r="3949" s="52" customFormat="1" x14ac:dyDescent="0.2"/>
    <row r="3950" s="52" customFormat="1" x14ac:dyDescent="0.2"/>
    <row r="3951" s="52" customFormat="1" x14ac:dyDescent="0.2"/>
    <row r="3952" s="52" customFormat="1" x14ac:dyDescent="0.2"/>
    <row r="3953" s="52" customFormat="1" x14ac:dyDescent="0.2"/>
    <row r="3954" s="52" customFormat="1" x14ac:dyDescent="0.2"/>
    <row r="3955" s="52" customFormat="1" x14ac:dyDescent="0.2"/>
    <row r="3956" s="52" customFormat="1" x14ac:dyDescent="0.2"/>
    <row r="3957" s="52" customFormat="1" x14ac:dyDescent="0.2"/>
    <row r="3958" s="52" customFormat="1" x14ac:dyDescent="0.2"/>
    <row r="3959" s="52" customFormat="1" x14ac:dyDescent="0.2"/>
    <row r="3960" s="52" customFormat="1" x14ac:dyDescent="0.2"/>
    <row r="3961" s="52" customFormat="1" x14ac:dyDescent="0.2"/>
    <row r="3962" s="52" customFormat="1" x14ac:dyDescent="0.2"/>
    <row r="3963" s="52" customFormat="1" x14ac:dyDescent="0.2"/>
    <row r="3964" s="52" customFormat="1" x14ac:dyDescent="0.2"/>
    <row r="3965" s="52" customFormat="1" x14ac:dyDescent="0.2"/>
    <row r="3966" s="52" customFormat="1" x14ac:dyDescent="0.2"/>
    <row r="3967" s="52" customFormat="1" x14ac:dyDescent="0.2"/>
    <row r="3968" s="52" customFormat="1" x14ac:dyDescent="0.2"/>
    <row r="3969" s="52" customFormat="1" x14ac:dyDescent="0.2"/>
    <row r="3970" s="52" customFormat="1" x14ac:dyDescent="0.2"/>
    <row r="3971" s="52" customFormat="1" x14ac:dyDescent="0.2"/>
    <row r="3972" s="52" customFormat="1" x14ac:dyDescent="0.2"/>
    <row r="3973" s="52" customFormat="1" x14ac:dyDescent="0.2"/>
    <row r="3974" s="52" customFormat="1" x14ac:dyDescent="0.2"/>
    <row r="3975" s="52" customFormat="1" x14ac:dyDescent="0.2"/>
    <row r="3976" s="52" customFormat="1" x14ac:dyDescent="0.2"/>
    <row r="3977" s="52" customFormat="1" x14ac:dyDescent="0.2"/>
    <row r="3978" s="52" customFormat="1" x14ac:dyDescent="0.2"/>
    <row r="3979" s="52" customFormat="1" x14ac:dyDescent="0.2"/>
    <row r="3980" s="52" customFormat="1" x14ac:dyDescent="0.2"/>
    <row r="3981" s="52" customFormat="1" x14ac:dyDescent="0.2"/>
    <row r="3982" s="52" customFormat="1" x14ac:dyDescent="0.2"/>
    <row r="3983" s="52" customFormat="1" x14ac:dyDescent="0.2"/>
    <row r="3984" s="52" customFormat="1" x14ac:dyDescent="0.2"/>
    <row r="3985" s="52" customFormat="1" x14ac:dyDescent="0.2"/>
    <row r="3986" s="52" customFormat="1" x14ac:dyDescent="0.2"/>
    <row r="3987" s="52" customFormat="1" x14ac:dyDescent="0.2"/>
    <row r="3988" s="52" customFormat="1" x14ac:dyDescent="0.2"/>
    <row r="3989" s="52" customFormat="1" x14ac:dyDescent="0.2"/>
    <row r="3990" s="52" customFormat="1" x14ac:dyDescent="0.2"/>
    <row r="3991" s="52" customFormat="1" x14ac:dyDescent="0.2"/>
    <row r="3992" s="52" customFormat="1" x14ac:dyDescent="0.2"/>
    <row r="3993" s="52" customFormat="1" x14ac:dyDescent="0.2"/>
    <row r="3994" s="52" customFormat="1" x14ac:dyDescent="0.2"/>
    <row r="3995" s="52" customFormat="1" x14ac:dyDescent="0.2"/>
    <row r="3996" s="52" customFormat="1" x14ac:dyDescent="0.2"/>
    <row r="3997" s="52" customFormat="1" x14ac:dyDescent="0.2"/>
    <row r="3998" s="52" customFormat="1" x14ac:dyDescent="0.2"/>
    <row r="3999" s="52" customFormat="1" x14ac:dyDescent="0.2"/>
    <row r="4000" s="52" customFormat="1" x14ac:dyDescent="0.2"/>
    <row r="4001" s="52" customFormat="1" x14ac:dyDescent="0.2"/>
    <row r="4002" s="52" customFormat="1" x14ac:dyDescent="0.2"/>
    <row r="4003" s="52" customFormat="1" x14ac:dyDescent="0.2"/>
    <row r="4004" s="52" customFormat="1" x14ac:dyDescent="0.2"/>
    <row r="4005" s="52" customFormat="1" x14ac:dyDescent="0.2"/>
    <row r="4006" s="52" customFormat="1" x14ac:dyDescent="0.2"/>
    <row r="4007" s="52" customFormat="1" x14ac:dyDescent="0.2"/>
    <row r="4008" s="52" customFormat="1" x14ac:dyDescent="0.2"/>
    <row r="4009" s="52" customFormat="1" x14ac:dyDescent="0.2"/>
    <row r="4010" s="52" customFormat="1" x14ac:dyDescent="0.2"/>
    <row r="4011" s="52" customFormat="1" x14ac:dyDescent="0.2"/>
    <row r="4012" s="52" customFormat="1" x14ac:dyDescent="0.2"/>
    <row r="4013" s="52" customFormat="1" x14ac:dyDescent="0.2"/>
    <row r="4014" s="52" customFormat="1" x14ac:dyDescent="0.2"/>
    <row r="4015" s="52" customFormat="1" x14ac:dyDescent="0.2"/>
    <row r="4016" s="52" customFormat="1" x14ac:dyDescent="0.2"/>
    <row r="4017" s="52" customFormat="1" x14ac:dyDescent="0.2"/>
    <row r="4018" s="52" customFormat="1" x14ac:dyDescent="0.2"/>
    <row r="4019" s="52" customFormat="1" x14ac:dyDescent="0.2"/>
    <row r="4020" s="52" customFormat="1" x14ac:dyDescent="0.2"/>
    <row r="4021" s="52" customFormat="1" x14ac:dyDescent="0.2"/>
    <row r="4022" s="52" customFormat="1" x14ac:dyDescent="0.2"/>
    <row r="4023" s="52" customFormat="1" x14ac:dyDescent="0.2"/>
    <row r="4024" s="52" customFormat="1" x14ac:dyDescent="0.2"/>
    <row r="4025" s="52" customFormat="1" x14ac:dyDescent="0.2"/>
    <row r="4026" s="52" customFormat="1" x14ac:dyDescent="0.2"/>
    <row r="4027" s="52" customFormat="1" x14ac:dyDescent="0.2"/>
    <row r="4028" s="52" customFormat="1" x14ac:dyDescent="0.2"/>
    <row r="4029" s="52" customFormat="1" x14ac:dyDescent="0.2"/>
    <row r="4030" s="52" customFormat="1" x14ac:dyDescent="0.2"/>
    <row r="4031" s="52" customFormat="1" x14ac:dyDescent="0.2"/>
    <row r="4032" s="52" customFormat="1" x14ac:dyDescent="0.2"/>
    <row r="4033" s="52" customFormat="1" x14ac:dyDescent="0.2"/>
    <row r="4034" s="52" customFormat="1" x14ac:dyDescent="0.2"/>
    <row r="4035" s="52" customFormat="1" x14ac:dyDescent="0.2"/>
    <row r="4036" s="52" customFormat="1" x14ac:dyDescent="0.2"/>
    <row r="4037" s="52" customFormat="1" x14ac:dyDescent="0.2"/>
    <row r="4038" s="52" customFormat="1" x14ac:dyDescent="0.2"/>
    <row r="4039" s="52" customFormat="1" x14ac:dyDescent="0.2"/>
    <row r="4040" s="52" customFormat="1" x14ac:dyDescent="0.2"/>
    <row r="4041" s="52" customFormat="1" x14ac:dyDescent="0.2"/>
    <row r="4042" s="52" customFormat="1" x14ac:dyDescent="0.2"/>
    <row r="4043" s="52" customFormat="1" x14ac:dyDescent="0.2"/>
    <row r="4044" s="52" customFormat="1" x14ac:dyDescent="0.2"/>
    <row r="4045" s="52" customFormat="1" x14ac:dyDescent="0.2"/>
    <row r="4046" s="52" customFormat="1" x14ac:dyDescent="0.2"/>
    <row r="4047" s="52" customFormat="1" x14ac:dyDescent="0.2"/>
    <row r="4048" s="52" customFormat="1" x14ac:dyDescent="0.2"/>
    <row r="4049" s="52" customFormat="1" x14ac:dyDescent="0.2"/>
    <row r="4050" s="52" customFormat="1" x14ac:dyDescent="0.2"/>
    <row r="4051" s="52" customFormat="1" x14ac:dyDescent="0.2"/>
    <row r="4052" s="52" customFormat="1" x14ac:dyDescent="0.2"/>
    <row r="4053" s="52" customFormat="1" x14ac:dyDescent="0.2"/>
    <row r="4054" s="52" customFormat="1" x14ac:dyDescent="0.2"/>
    <row r="4055" s="52" customFormat="1" x14ac:dyDescent="0.2"/>
    <row r="4056" s="52" customFormat="1" x14ac:dyDescent="0.2"/>
    <row r="4057" s="52" customFormat="1" x14ac:dyDescent="0.2"/>
    <row r="4058" s="52" customFormat="1" x14ac:dyDescent="0.2"/>
    <row r="4059" s="52" customFormat="1" x14ac:dyDescent="0.2"/>
    <row r="4060" s="52" customFormat="1" x14ac:dyDescent="0.2"/>
    <row r="4061" s="52" customFormat="1" x14ac:dyDescent="0.2"/>
    <row r="4062" s="52" customFormat="1" x14ac:dyDescent="0.2"/>
    <row r="4063" s="52" customFormat="1" x14ac:dyDescent="0.2"/>
    <row r="4064" s="52" customFormat="1" x14ac:dyDescent="0.2"/>
    <row r="4065" s="52" customFormat="1" x14ac:dyDescent="0.2"/>
    <row r="4066" s="52" customFormat="1" x14ac:dyDescent="0.2"/>
    <row r="4067" s="52" customFormat="1" x14ac:dyDescent="0.2"/>
    <row r="4068" s="52" customFormat="1" x14ac:dyDescent="0.2"/>
    <row r="4069" s="52" customFormat="1" x14ac:dyDescent="0.2"/>
    <row r="4070" s="52" customFormat="1" x14ac:dyDescent="0.2"/>
    <row r="4071" s="52" customFormat="1" x14ac:dyDescent="0.2"/>
    <row r="4072" s="52" customFormat="1" x14ac:dyDescent="0.2"/>
    <row r="4073" s="52" customFormat="1" x14ac:dyDescent="0.2"/>
    <row r="4074" s="52" customFormat="1" x14ac:dyDescent="0.2"/>
    <row r="4075" s="52" customFormat="1" x14ac:dyDescent="0.2"/>
    <row r="4076" s="52" customFormat="1" x14ac:dyDescent="0.2"/>
    <row r="4077" s="52" customFormat="1" x14ac:dyDescent="0.2"/>
    <row r="4078" s="52" customFormat="1" x14ac:dyDescent="0.2"/>
    <row r="4079" s="52" customFormat="1" x14ac:dyDescent="0.2"/>
    <row r="4080" s="52" customFormat="1" x14ac:dyDescent="0.2"/>
    <row r="4081" s="52" customFormat="1" x14ac:dyDescent="0.2"/>
    <row r="4082" s="52" customFormat="1" x14ac:dyDescent="0.2"/>
    <row r="4083" s="52" customFormat="1" x14ac:dyDescent="0.2"/>
    <row r="4084" s="52" customFormat="1" x14ac:dyDescent="0.2"/>
    <row r="4085" s="52" customFormat="1" x14ac:dyDescent="0.2"/>
    <row r="4086" s="52" customFormat="1" x14ac:dyDescent="0.2"/>
    <row r="4087" s="52" customFormat="1" x14ac:dyDescent="0.2"/>
    <row r="4088" s="52" customFormat="1" x14ac:dyDescent="0.2"/>
    <row r="4089" s="52" customFormat="1" x14ac:dyDescent="0.2"/>
    <row r="4090" s="52" customFormat="1" x14ac:dyDescent="0.2"/>
    <row r="4091" s="52" customFormat="1" x14ac:dyDescent="0.2"/>
    <row r="4092" s="52" customFormat="1" x14ac:dyDescent="0.2"/>
    <row r="4093" s="52" customFormat="1" x14ac:dyDescent="0.2"/>
    <row r="4094" s="52" customFormat="1" x14ac:dyDescent="0.2"/>
    <row r="4095" s="52" customFormat="1" x14ac:dyDescent="0.2"/>
    <row r="4096" s="52" customFormat="1" x14ac:dyDescent="0.2"/>
    <row r="4097" s="52" customFormat="1" x14ac:dyDescent="0.2"/>
    <row r="4098" s="52" customFormat="1" x14ac:dyDescent="0.2"/>
    <row r="4099" s="52" customFormat="1" x14ac:dyDescent="0.2"/>
    <row r="4100" s="52" customFormat="1" x14ac:dyDescent="0.2"/>
    <row r="4101" s="52" customFormat="1" x14ac:dyDescent="0.2"/>
    <row r="4102" s="52" customFormat="1" x14ac:dyDescent="0.2"/>
    <row r="4103" s="52" customFormat="1" x14ac:dyDescent="0.2"/>
    <row r="4104" s="52" customFormat="1" x14ac:dyDescent="0.2"/>
    <row r="4105" s="52" customFormat="1" x14ac:dyDescent="0.2"/>
    <row r="4106" s="52" customFormat="1" x14ac:dyDescent="0.2"/>
    <row r="4107" s="52" customFormat="1" x14ac:dyDescent="0.2"/>
    <row r="4108" s="52" customFormat="1" x14ac:dyDescent="0.2"/>
    <row r="4109" s="52" customFormat="1" x14ac:dyDescent="0.2"/>
    <row r="4110" s="52" customFormat="1" x14ac:dyDescent="0.2"/>
    <row r="4111" s="52" customFormat="1" x14ac:dyDescent="0.2"/>
    <row r="4112" s="52" customFormat="1" x14ac:dyDescent="0.2"/>
    <row r="4113" s="52" customFormat="1" x14ac:dyDescent="0.2"/>
    <row r="4114" s="52" customFormat="1" x14ac:dyDescent="0.2"/>
    <row r="4115" s="52" customFormat="1" x14ac:dyDescent="0.2"/>
    <row r="4116" s="52" customFormat="1" x14ac:dyDescent="0.2"/>
    <row r="4117" s="52" customFormat="1" x14ac:dyDescent="0.2"/>
    <row r="4118" s="52" customFormat="1" x14ac:dyDescent="0.2"/>
    <row r="4119" s="52" customFormat="1" x14ac:dyDescent="0.2"/>
    <row r="4120" s="52" customFormat="1" x14ac:dyDescent="0.2"/>
    <row r="4121" s="52" customFormat="1" x14ac:dyDescent="0.2"/>
    <row r="4122" s="52" customFormat="1" x14ac:dyDescent="0.2"/>
    <row r="4123" s="52" customFormat="1" x14ac:dyDescent="0.2"/>
    <row r="4124" s="52" customFormat="1" x14ac:dyDescent="0.2"/>
    <row r="4125" s="52" customFormat="1" x14ac:dyDescent="0.2"/>
    <row r="4126" s="52" customFormat="1" x14ac:dyDescent="0.2"/>
    <row r="4127" s="52" customFormat="1" x14ac:dyDescent="0.2"/>
    <row r="4128" s="52" customFormat="1" x14ac:dyDescent="0.2"/>
    <row r="4129" s="52" customFormat="1" x14ac:dyDescent="0.2"/>
    <row r="4130" s="52" customFormat="1" x14ac:dyDescent="0.2"/>
    <row r="4131" s="52" customFormat="1" x14ac:dyDescent="0.2"/>
    <row r="4132" s="52" customFormat="1" x14ac:dyDescent="0.2"/>
    <row r="4133" s="52" customFormat="1" x14ac:dyDescent="0.2"/>
    <row r="4134" s="52" customFormat="1" x14ac:dyDescent="0.2"/>
    <row r="4135" s="52" customFormat="1" x14ac:dyDescent="0.2"/>
    <row r="4136" s="52" customFormat="1" x14ac:dyDescent="0.2"/>
    <row r="4137" s="52" customFormat="1" x14ac:dyDescent="0.2"/>
    <row r="4138" s="52" customFormat="1" x14ac:dyDescent="0.2"/>
    <row r="4139" s="52" customFormat="1" x14ac:dyDescent="0.2"/>
    <row r="4140" s="52" customFormat="1" x14ac:dyDescent="0.2"/>
    <row r="4141" s="52" customFormat="1" x14ac:dyDescent="0.2"/>
    <row r="4142" s="52" customFormat="1" x14ac:dyDescent="0.2"/>
    <row r="4143" s="52" customFormat="1" x14ac:dyDescent="0.2"/>
    <row r="4144" s="52" customFormat="1" x14ac:dyDescent="0.2"/>
    <row r="4145" s="52" customFormat="1" x14ac:dyDescent="0.2"/>
    <row r="4146" s="52" customFormat="1" x14ac:dyDescent="0.2"/>
    <row r="4147" s="52" customFormat="1" x14ac:dyDescent="0.2"/>
    <row r="4148" s="52" customFormat="1" x14ac:dyDescent="0.2"/>
    <row r="4149" s="52" customFormat="1" x14ac:dyDescent="0.2"/>
    <row r="4150" s="52" customFormat="1" x14ac:dyDescent="0.2"/>
    <row r="4151" s="52" customFormat="1" x14ac:dyDescent="0.2"/>
    <row r="4152" s="52" customFormat="1" x14ac:dyDescent="0.2"/>
    <row r="4153" s="52" customFormat="1" x14ac:dyDescent="0.2"/>
    <row r="4154" s="52" customFormat="1" x14ac:dyDescent="0.2"/>
    <row r="4155" s="52" customFormat="1" x14ac:dyDescent="0.2"/>
    <row r="4156" s="52" customFormat="1" x14ac:dyDescent="0.2"/>
    <row r="4157" s="52" customFormat="1" x14ac:dyDescent="0.2"/>
    <row r="4158" s="52" customFormat="1" x14ac:dyDescent="0.2"/>
    <row r="4159" s="52" customFormat="1" x14ac:dyDescent="0.2"/>
    <row r="4160" s="52" customFormat="1" x14ac:dyDescent="0.2"/>
    <row r="4161" s="52" customFormat="1" x14ac:dyDescent="0.2"/>
    <row r="4162" s="52" customFormat="1" x14ac:dyDescent="0.2"/>
    <row r="4163" s="52" customFormat="1" x14ac:dyDescent="0.2"/>
    <row r="4164" s="52" customFormat="1" x14ac:dyDescent="0.2"/>
    <row r="4165" s="52" customFormat="1" x14ac:dyDescent="0.2"/>
    <row r="4166" s="52" customFormat="1" x14ac:dyDescent="0.2"/>
    <row r="4167" s="52" customFormat="1" x14ac:dyDescent="0.2"/>
    <row r="4168" s="52" customFormat="1" x14ac:dyDescent="0.2"/>
    <row r="4169" s="52" customFormat="1" x14ac:dyDescent="0.2"/>
    <row r="4170" s="52" customFormat="1" x14ac:dyDescent="0.2"/>
    <row r="4171" s="52" customFormat="1" x14ac:dyDescent="0.2"/>
    <row r="4172" s="52" customFormat="1" x14ac:dyDescent="0.2"/>
    <row r="4173" s="52" customFormat="1" x14ac:dyDescent="0.2"/>
    <row r="4174" s="52" customFormat="1" x14ac:dyDescent="0.2"/>
    <row r="4175" s="52" customFormat="1" x14ac:dyDescent="0.2"/>
    <row r="4176" s="52" customFormat="1" x14ac:dyDescent="0.2"/>
    <row r="4177" s="52" customFormat="1" x14ac:dyDescent="0.2"/>
    <row r="4178" s="52" customFormat="1" x14ac:dyDescent="0.2"/>
    <row r="4179" s="52" customFormat="1" x14ac:dyDescent="0.2"/>
    <row r="4180" s="52" customFormat="1" x14ac:dyDescent="0.2"/>
    <row r="4181" s="52" customFormat="1" x14ac:dyDescent="0.2"/>
    <row r="4182" s="52" customFormat="1" x14ac:dyDescent="0.2"/>
    <row r="4183" s="52" customFormat="1" x14ac:dyDescent="0.2"/>
    <row r="4184" s="52" customFormat="1" x14ac:dyDescent="0.2"/>
    <row r="4185" s="52" customFormat="1" x14ac:dyDescent="0.2"/>
    <row r="4186" s="52" customFormat="1" x14ac:dyDescent="0.2"/>
    <row r="4187" s="52" customFormat="1" x14ac:dyDescent="0.2"/>
    <row r="4188" s="52" customFormat="1" x14ac:dyDescent="0.2"/>
    <row r="4189" s="52" customFormat="1" x14ac:dyDescent="0.2"/>
    <row r="4190" s="52" customFormat="1" x14ac:dyDescent="0.2"/>
    <row r="4191" s="52" customFormat="1" x14ac:dyDescent="0.2"/>
    <row r="4192" s="52" customFormat="1" x14ac:dyDescent="0.2"/>
    <row r="4193" s="52" customFormat="1" x14ac:dyDescent="0.2"/>
    <row r="4194" s="52" customFormat="1" x14ac:dyDescent="0.2"/>
    <row r="4195" s="52" customFormat="1" x14ac:dyDescent="0.2"/>
    <row r="4196" s="52" customFormat="1" x14ac:dyDescent="0.2"/>
    <row r="4197" s="52" customFormat="1" x14ac:dyDescent="0.2"/>
    <row r="4198" s="52" customFormat="1" x14ac:dyDescent="0.2"/>
    <row r="4199" s="52" customFormat="1" x14ac:dyDescent="0.2"/>
    <row r="4200" s="52" customFormat="1" x14ac:dyDescent="0.2"/>
    <row r="4201" s="52" customFormat="1" x14ac:dyDescent="0.2"/>
    <row r="4202" s="52" customFormat="1" x14ac:dyDescent="0.2"/>
    <row r="4203" s="52" customFormat="1" x14ac:dyDescent="0.2"/>
    <row r="4204" s="52" customFormat="1" x14ac:dyDescent="0.2"/>
    <row r="4205" s="52" customFormat="1" x14ac:dyDescent="0.2"/>
    <row r="4206" s="52" customFormat="1" x14ac:dyDescent="0.2"/>
    <row r="4207" s="52" customFormat="1" x14ac:dyDescent="0.2"/>
    <row r="4208" s="52" customFormat="1" x14ac:dyDescent="0.2"/>
    <row r="4209" s="52" customFormat="1" x14ac:dyDescent="0.2"/>
    <row r="4210" s="52" customFormat="1" x14ac:dyDescent="0.2"/>
    <row r="4211" s="52" customFormat="1" x14ac:dyDescent="0.2"/>
    <row r="4212" s="52" customFormat="1" x14ac:dyDescent="0.2"/>
    <row r="4213" s="52" customFormat="1" x14ac:dyDescent="0.2"/>
    <row r="4214" s="52" customFormat="1" x14ac:dyDescent="0.2"/>
    <row r="4215" s="52" customFormat="1" x14ac:dyDescent="0.2"/>
    <row r="4216" s="52" customFormat="1" x14ac:dyDescent="0.2"/>
    <row r="4217" s="52" customFormat="1" x14ac:dyDescent="0.2"/>
    <row r="4218" s="52" customFormat="1" x14ac:dyDescent="0.2"/>
    <row r="4219" s="52" customFormat="1" x14ac:dyDescent="0.2"/>
    <row r="4220" s="52" customFormat="1" x14ac:dyDescent="0.2"/>
    <row r="4221" s="52" customFormat="1" x14ac:dyDescent="0.2"/>
    <row r="4222" s="52" customFormat="1" x14ac:dyDescent="0.2"/>
    <row r="4223" s="52" customFormat="1" x14ac:dyDescent="0.2"/>
    <row r="4224" s="52" customFormat="1" x14ac:dyDescent="0.2"/>
    <row r="4225" s="52" customFormat="1" x14ac:dyDescent="0.2"/>
    <row r="4226" s="52" customFormat="1" x14ac:dyDescent="0.2"/>
    <row r="4227" s="52" customFormat="1" x14ac:dyDescent="0.2"/>
    <row r="4228" s="52" customFormat="1" x14ac:dyDescent="0.2"/>
    <row r="4229" s="52" customFormat="1" x14ac:dyDescent="0.2"/>
    <row r="4230" s="52" customFormat="1" x14ac:dyDescent="0.2"/>
    <row r="4231" s="52" customFormat="1" x14ac:dyDescent="0.2"/>
    <row r="4232" s="52" customFormat="1" x14ac:dyDescent="0.2"/>
    <row r="4233" s="52" customFormat="1" x14ac:dyDescent="0.2"/>
    <row r="4234" s="52" customFormat="1" x14ac:dyDescent="0.2"/>
    <row r="4235" s="52" customFormat="1" x14ac:dyDescent="0.2"/>
    <row r="4236" s="52" customFormat="1" x14ac:dyDescent="0.2"/>
    <row r="4237" s="52" customFormat="1" x14ac:dyDescent="0.2"/>
    <row r="4238" s="52" customFormat="1" x14ac:dyDescent="0.2"/>
    <row r="4239" s="52" customFormat="1" x14ac:dyDescent="0.2"/>
    <row r="4240" s="52" customFormat="1" x14ac:dyDescent="0.2"/>
    <row r="4241" s="52" customFormat="1" x14ac:dyDescent="0.2"/>
    <row r="4242" s="52" customFormat="1" x14ac:dyDescent="0.2"/>
    <row r="4243" s="52" customFormat="1" x14ac:dyDescent="0.2"/>
    <row r="4244" s="52" customFormat="1" x14ac:dyDescent="0.2"/>
    <row r="4245" s="52" customFormat="1" x14ac:dyDescent="0.2"/>
    <row r="4246" s="52" customFormat="1" x14ac:dyDescent="0.2"/>
    <row r="4247" s="52" customFormat="1" x14ac:dyDescent="0.2"/>
    <row r="4248" s="52" customFormat="1" x14ac:dyDescent="0.2"/>
    <row r="4249" s="52" customFormat="1" x14ac:dyDescent="0.2"/>
    <row r="4250" s="52" customFormat="1" x14ac:dyDescent="0.2"/>
    <row r="4251" s="52" customFormat="1" x14ac:dyDescent="0.2"/>
    <row r="4252" s="52" customFormat="1" x14ac:dyDescent="0.2"/>
    <row r="4253" s="52" customFormat="1" x14ac:dyDescent="0.2"/>
    <row r="4254" s="52" customFormat="1" x14ac:dyDescent="0.2"/>
    <row r="4255" s="52" customFormat="1" x14ac:dyDescent="0.2"/>
    <row r="4256" s="52" customFormat="1" x14ac:dyDescent="0.2"/>
    <row r="4257" s="52" customFormat="1" x14ac:dyDescent="0.2"/>
    <row r="4258" s="52" customFormat="1" x14ac:dyDescent="0.2"/>
    <row r="4259" s="52" customFormat="1" x14ac:dyDescent="0.2"/>
    <row r="4260" s="52" customFormat="1" x14ac:dyDescent="0.2"/>
    <row r="4261" s="52" customFormat="1" x14ac:dyDescent="0.2"/>
    <row r="4262" s="52" customFormat="1" x14ac:dyDescent="0.2"/>
    <row r="4263" s="52" customFormat="1" x14ac:dyDescent="0.2"/>
    <row r="4264" s="52" customFormat="1" x14ac:dyDescent="0.2"/>
    <row r="4265" s="52" customFormat="1" x14ac:dyDescent="0.2"/>
    <row r="4266" s="52" customFormat="1" x14ac:dyDescent="0.2"/>
    <row r="4267" s="52" customFormat="1" x14ac:dyDescent="0.2"/>
    <row r="4268" s="52" customFormat="1" x14ac:dyDescent="0.2"/>
    <row r="4269" s="52" customFormat="1" x14ac:dyDescent="0.2"/>
    <row r="4270" s="52" customFormat="1" x14ac:dyDescent="0.2"/>
    <row r="4271" s="52" customFormat="1" x14ac:dyDescent="0.2"/>
    <row r="4272" s="52" customFormat="1" x14ac:dyDescent="0.2"/>
    <row r="4273" s="52" customFormat="1" x14ac:dyDescent="0.2"/>
    <row r="4274" s="52" customFormat="1" x14ac:dyDescent="0.2"/>
    <row r="4275" s="52" customFormat="1" x14ac:dyDescent="0.2"/>
    <row r="4276" s="52" customFormat="1" x14ac:dyDescent="0.2"/>
    <row r="4277" s="52" customFormat="1" x14ac:dyDescent="0.2"/>
    <row r="4278" s="52" customFormat="1" x14ac:dyDescent="0.2"/>
    <row r="4279" s="52" customFormat="1" x14ac:dyDescent="0.2"/>
    <row r="4280" s="52" customFormat="1" x14ac:dyDescent="0.2"/>
    <row r="4281" s="52" customFormat="1" x14ac:dyDescent="0.2"/>
    <row r="4282" s="52" customFormat="1" x14ac:dyDescent="0.2"/>
    <row r="4283" s="52" customFormat="1" x14ac:dyDescent="0.2"/>
    <row r="4284" s="52" customFormat="1" x14ac:dyDescent="0.2"/>
    <row r="4285" s="52" customFormat="1" x14ac:dyDescent="0.2"/>
    <row r="4286" s="52" customFormat="1" x14ac:dyDescent="0.2"/>
    <row r="4287" s="52" customFormat="1" x14ac:dyDescent="0.2"/>
    <row r="4288" s="52" customFormat="1" x14ac:dyDescent="0.2"/>
    <row r="4289" s="52" customFormat="1" x14ac:dyDescent="0.2"/>
    <row r="4290" s="52" customFormat="1" x14ac:dyDescent="0.2"/>
    <row r="4291" s="52" customFormat="1" x14ac:dyDescent="0.2"/>
    <row r="4292" s="52" customFormat="1" x14ac:dyDescent="0.2"/>
    <row r="4293" s="52" customFormat="1" x14ac:dyDescent="0.2"/>
    <row r="4294" s="52" customFormat="1" x14ac:dyDescent="0.2"/>
    <row r="4295" s="52" customFormat="1" x14ac:dyDescent="0.2"/>
    <row r="4296" s="52" customFormat="1" x14ac:dyDescent="0.2"/>
    <row r="4297" s="52" customFormat="1" x14ac:dyDescent="0.2"/>
    <row r="4298" s="52" customFormat="1" x14ac:dyDescent="0.2"/>
    <row r="4299" s="52" customFormat="1" x14ac:dyDescent="0.2"/>
    <row r="4300" s="52" customFormat="1" x14ac:dyDescent="0.2"/>
    <row r="4301" s="52" customFormat="1" x14ac:dyDescent="0.2"/>
    <row r="4302" s="52" customFormat="1" x14ac:dyDescent="0.2"/>
    <row r="4303" s="52" customFormat="1" x14ac:dyDescent="0.2"/>
    <row r="4304" s="52" customFormat="1" x14ac:dyDescent="0.2"/>
    <row r="4305" s="52" customFormat="1" x14ac:dyDescent="0.2"/>
    <row r="4306" s="52" customFormat="1" x14ac:dyDescent="0.2"/>
    <row r="4307" s="52" customFormat="1" x14ac:dyDescent="0.2"/>
    <row r="4308" s="52" customFormat="1" x14ac:dyDescent="0.2"/>
    <row r="4309" s="52" customFormat="1" x14ac:dyDescent="0.2"/>
    <row r="4310" s="52" customFormat="1" x14ac:dyDescent="0.2"/>
    <row r="4311" s="52" customFormat="1" x14ac:dyDescent="0.2"/>
    <row r="4312" s="52" customFormat="1" x14ac:dyDescent="0.2"/>
    <row r="4313" s="52" customFormat="1" x14ac:dyDescent="0.2"/>
    <row r="4314" s="52" customFormat="1" x14ac:dyDescent="0.2"/>
    <row r="4315" s="52" customFormat="1" x14ac:dyDescent="0.2"/>
    <row r="4316" s="52" customFormat="1" x14ac:dyDescent="0.2"/>
    <row r="4317" s="52" customFormat="1" x14ac:dyDescent="0.2"/>
    <row r="4318" s="52" customFormat="1" x14ac:dyDescent="0.2"/>
    <row r="4319" s="52" customFormat="1" x14ac:dyDescent="0.2"/>
    <row r="4320" s="52" customFormat="1" x14ac:dyDescent="0.2"/>
    <row r="4321" s="52" customFormat="1" x14ac:dyDescent="0.2"/>
    <row r="4322" s="52" customFormat="1" x14ac:dyDescent="0.2"/>
    <row r="4323" s="52" customFormat="1" x14ac:dyDescent="0.2"/>
    <row r="4324" s="52" customFormat="1" x14ac:dyDescent="0.2"/>
    <row r="4325" s="52" customFormat="1" x14ac:dyDescent="0.2"/>
    <row r="4326" s="52" customFormat="1" x14ac:dyDescent="0.2"/>
    <row r="4327" s="52" customFormat="1" x14ac:dyDescent="0.2"/>
    <row r="4328" s="52" customFormat="1" x14ac:dyDescent="0.2"/>
    <row r="4329" s="52" customFormat="1" x14ac:dyDescent="0.2"/>
    <row r="4330" s="52" customFormat="1" x14ac:dyDescent="0.2"/>
    <row r="4331" s="52" customFormat="1" x14ac:dyDescent="0.2"/>
    <row r="4332" s="52" customFormat="1" x14ac:dyDescent="0.2"/>
    <row r="4333" s="52" customFormat="1" x14ac:dyDescent="0.2"/>
    <row r="4334" s="52" customFormat="1" x14ac:dyDescent="0.2"/>
    <row r="4335" s="52" customFormat="1" x14ac:dyDescent="0.2"/>
    <row r="4336" s="52" customFormat="1" x14ac:dyDescent="0.2"/>
    <row r="4337" s="52" customFormat="1" x14ac:dyDescent="0.2"/>
    <row r="4338" s="52" customFormat="1" x14ac:dyDescent="0.2"/>
    <row r="4339" s="52" customFormat="1" x14ac:dyDescent="0.2"/>
    <row r="4340" s="52" customFormat="1" x14ac:dyDescent="0.2"/>
    <row r="4341" s="52" customFormat="1" x14ac:dyDescent="0.2"/>
    <row r="4342" s="52" customFormat="1" x14ac:dyDescent="0.2"/>
    <row r="4343" s="52" customFormat="1" x14ac:dyDescent="0.2"/>
    <row r="4344" s="52" customFormat="1" x14ac:dyDescent="0.2"/>
    <row r="4345" s="52" customFormat="1" x14ac:dyDescent="0.2"/>
    <row r="4346" s="52" customFormat="1" x14ac:dyDescent="0.2"/>
    <row r="4347" s="52" customFormat="1" x14ac:dyDescent="0.2"/>
    <row r="4348" s="52" customFormat="1" x14ac:dyDescent="0.2"/>
    <row r="4349" s="52" customFormat="1" x14ac:dyDescent="0.2"/>
    <row r="4350" s="52" customFormat="1" x14ac:dyDescent="0.2"/>
    <row r="4351" s="52" customFormat="1" x14ac:dyDescent="0.2"/>
    <row r="4352" s="52" customFormat="1" x14ac:dyDescent="0.2"/>
    <row r="4353" s="52" customFormat="1" x14ac:dyDescent="0.2"/>
    <row r="4354" s="52" customFormat="1" x14ac:dyDescent="0.2"/>
    <row r="4355" s="52" customFormat="1" x14ac:dyDescent="0.2"/>
    <row r="4356" s="52" customFormat="1" x14ac:dyDescent="0.2"/>
    <row r="4357" s="52" customFormat="1" x14ac:dyDescent="0.2"/>
    <row r="4358" s="52" customFormat="1" x14ac:dyDescent="0.2"/>
    <row r="4359" s="52" customFormat="1" x14ac:dyDescent="0.2"/>
    <row r="4360" s="52" customFormat="1" x14ac:dyDescent="0.2"/>
    <row r="4361" s="52" customFormat="1" x14ac:dyDescent="0.2"/>
    <row r="4362" s="52" customFormat="1" x14ac:dyDescent="0.2"/>
    <row r="4363" s="52" customFormat="1" x14ac:dyDescent="0.2"/>
    <row r="4364" s="52" customFormat="1" x14ac:dyDescent="0.2"/>
    <row r="4365" s="52" customFormat="1" x14ac:dyDescent="0.2"/>
    <row r="4366" s="52" customFormat="1" x14ac:dyDescent="0.2"/>
    <row r="4367" s="52" customFormat="1" x14ac:dyDescent="0.2"/>
    <row r="4368" s="52" customFormat="1" x14ac:dyDescent="0.2"/>
    <row r="4369" s="52" customFormat="1" x14ac:dyDescent="0.2"/>
    <row r="4370" s="52" customFormat="1" x14ac:dyDescent="0.2"/>
    <row r="4371" s="52" customFormat="1" x14ac:dyDescent="0.2"/>
    <row r="4372" s="52" customFormat="1" x14ac:dyDescent="0.2"/>
    <row r="4373" s="52" customFormat="1" x14ac:dyDescent="0.2"/>
    <row r="4374" s="52" customFormat="1" x14ac:dyDescent="0.2"/>
    <row r="4375" s="52" customFormat="1" x14ac:dyDescent="0.2"/>
    <row r="4376" s="52" customFormat="1" x14ac:dyDescent="0.2"/>
    <row r="4377" s="52" customFormat="1" x14ac:dyDescent="0.2"/>
    <row r="4378" s="52" customFormat="1" x14ac:dyDescent="0.2"/>
    <row r="4379" s="52" customFormat="1" x14ac:dyDescent="0.2"/>
    <row r="4380" s="52" customFormat="1" x14ac:dyDescent="0.2"/>
    <row r="4381" s="52" customFormat="1" x14ac:dyDescent="0.2"/>
    <row r="4382" s="52" customFormat="1" x14ac:dyDescent="0.2"/>
    <row r="4383" s="52" customFormat="1" x14ac:dyDescent="0.2"/>
    <row r="4384" s="52" customFormat="1" x14ac:dyDescent="0.2"/>
    <row r="4385" s="52" customFormat="1" x14ac:dyDescent="0.2"/>
    <row r="4386" s="52" customFormat="1" x14ac:dyDescent="0.2"/>
    <row r="4387" s="52" customFormat="1" x14ac:dyDescent="0.2"/>
    <row r="4388" s="52" customFormat="1" x14ac:dyDescent="0.2"/>
    <row r="4389" s="52" customFormat="1" x14ac:dyDescent="0.2"/>
    <row r="4390" s="52" customFormat="1" x14ac:dyDescent="0.2"/>
    <row r="4391" s="52" customFormat="1" x14ac:dyDescent="0.2"/>
    <row r="4392" s="52" customFormat="1" x14ac:dyDescent="0.2"/>
    <row r="4393" s="52" customFormat="1" x14ac:dyDescent="0.2"/>
    <row r="4394" s="52" customFormat="1" x14ac:dyDescent="0.2"/>
    <row r="4395" s="52" customFormat="1" x14ac:dyDescent="0.2"/>
    <row r="4396" s="52" customFormat="1" x14ac:dyDescent="0.2"/>
    <row r="4397" s="52" customFormat="1" x14ac:dyDescent="0.2"/>
    <row r="4398" s="52" customFormat="1" x14ac:dyDescent="0.2"/>
    <row r="4399" s="52" customFormat="1" x14ac:dyDescent="0.2"/>
    <row r="4400" s="52" customFormat="1" x14ac:dyDescent="0.2"/>
    <row r="4401" s="52" customFormat="1" x14ac:dyDescent="0.2"/>
    <row r="4402" s="52" customFormat="1" x14ac:dyDescent="0.2"/>
    <row r="4403" s="52" customFormat="1" x14ac:dyDescent="0.2"/>
    <row r="4404" s="52" customFormat="1" x14ac:dyDescent="0.2"/>
    <row r="4405" s="52" customFormat="1" x14ac:dyDescent="0.2"/>
    <row r="4406" s="52" customFormat="1" x14ac:dyDescent="0.2"/>
    <row r="4407" s="52" customFormat="1" x14ac:dyDescent="0.2"/>
    <row r="4408" s="52" customFormat="1" x14ac:dyDescent="0.2"/>
    <row r="4409" s="52" customFormat="1" x14ac:dyDescent="0.2"/>
    <row r="4410" s="52" customFormat="1" x14ac:dyDescent="0.2"/>
    <row r="4411" s="52" customFormat="1" x14ac:dyDescent="0.2"/>
    <row r="4412" s="52" customFormat="1" x14ac:dyDescent="0.2"/>
    <row r="4413" s="52" customFormat="1" x14ac:dyDescent="0.2"/>
    <row r="4414" s="52" customFormat="1" x14ac:dyDescent="0.2"/>
    <row r="4415" s="52" customFormat="1" x14ac:dyDescent="0.2"/>
    <row r="4416" s="52" customFormat="1" x14ac:dyDescent="0.2"/>
    <row r="4417" s="52" customFormat="1" x14ac:dyDescent="0.2"/>
    <row r="4418" s="52" customFormat="1" x14ac:dyDescent="0.2"/>
    <row r="4419" s="52" customFormat="1" x14ac:dyDescent="0.2"/>
    <row r="4420" s="52" customFormat="1" x14ac:dyDescent="0.2"/>
    <row r="4421" s="52" customFormat="1" x14ac:dyDescent="0.2"/>
    <row r="4422" s="52" customFormat="1" x14ac:dyDescent="0.2"/>
    <row r="4423" s="52" customFormat="1" x14ac:dyDescent="0.2"/>
    <row r="4424" s="52" customFormat="1" x14ac:dyDescent="0.2"/>
    <row r="4425" s="52" customFormat="1" x14ac:dyDescent="0.2"/>
    <row r="4426" s="52" customFormat="1" x14ac:dyDescent="0.2"/>
    <row r="4427" s="52" customFormat="1" x14ac:dyDescent="0.2"/>
    <row r="4428" s="52" customFormat="1" x14ac:dyDescent="0.2"/>
    <row r="4429" s="52" customFormat="1" x14ac:dyDescent="0.2"/>
    <row r="4430" s="52" customFormat="1" x14ac:dyDescent="0.2"/>
    <row r="4431" s="52" customFormat="1" x14ac:dyDescent="0.2"/>
    <row r="4432" s="52" customFormat="1" x14ac:dyDescent="0.2"/>
    <row r="4433" s="52" customFormat="1" x14ac:dyDescent="0.2"/>
    <row r="4434" s="52" customFormat="1" x14ac:dyDescent="0.2"/>
    <row r="4435" s="52" customFormat="1" x14ac:dyDescent="0.2"/>
    <row r="4436" s="52" customFormat="1" x14ac:dyDescent="0.2"/>
    <row r="4437" s="52" customFormat="1" x14ac:dyDescent="0.2"/>
    <row r="4438" s="52" customFormat="1" x14ac:dyDescent="0.2"/>
    <row r="4439" s="52" customFormat="1" x14ac:dyDescent="0.2"/>
    <row r="4440" s="52" customFormat="1" x14ac:dyDescent="0.2"/>
    <row r="4441" s="52" customFormat="1" x14ac:dyDescent="0.2"/>
    <row r="4442" s="52" customFormat="1" x14ac:dyDescent="0.2"/>
    <row r="4443" s="52" customFormat="1" x14ac:dyDescent="0.2"/>
    <row r="4444" s="52" customFormat="1" x14ac:dyDescent="0.2"/>
    <row r="4445" s="52" customFormat="1" x14ac:dyDescent="0.2"/>
    <row r="4446" s="52" customFormat="1" x14ac:dyDescent="0.2"/>
    <row r="4447" s="52" customFormat="1" x14ac:dyDescent="0.2"/>
    <row r="4448" s="52" customFormat="1" x14ac:dyDescent="0.2"/>
    <row r="4449" s="52" customFormat="1" x14ac:dyDescent="0.2"/>
    <row r="4450" s="52" customFormat="1" x14ac:dyDescent="0.2"/>
    <row r="4451" s="52" customFormat="1" x14ac:dyDescent="0.2"/>
    <row r="4452" s="52" customFormat="1" x14ac:dyDescent="0.2"/>
    <row r="4453" s="52" customFormat="1" x14ac:dyDescent="0.2"/>
    <row r="4454" s="52" customFormat="1" x14ac:dyDescent="0.2"/>
    <row r="4455" s="52" customFormat="1" x14ac:dyDescent="0.2"/>
    <row r="4456" s="52" customFormat="1" x14ac:dyDescent="0.2"/>
    <row r="4457" s="52" customFormat="1" x14ac:dyDescent="0.2"/>
    <row r="4458" s="52" customFormat="1" x14ac:dyDescent="0.2"/>
    <row r="4459" s="52" customFormat="1" x14ac:dyDescent="0.2"/>
    <row r="4460" s="52" customFormat="1" x14ac:dyDescent="0.2"/>
    <row r="4461" s="52" customFormat="1" x14ac:dyDescent="0.2"/>
    <row r="4462" s="52" customFormat="1" x14ac:dyDescent="0.2"/>
    <row r="4463" s="52" customFormat="1" x14ac:dyDescent="0.2"/>
    <row r="4464" s="52" customFormat="1" x14ac:dyDescent="0.2"/>
    <row r="4465" s="52" customFormat="1" x14ac:dyDescent="0.2"/>
    <row r="4466" s="52" customFormat="1" x14ac:dyDescent="0.2"/>
    <row r="4467" s="52" customFormat="1" x14ac:dyDescent="0.2"/>
    <row r="4468" s="52" customFormat="1" x14ac:dyDescent="0.2"/>
    <row r="4469" s="52" customFormat="1" x14ac:dyDescent="0.2"/>
    <row r="4470" s="52" customFormat="1" x14ac:dyDescent="0.2"/>
    <row r="4471" s="52" customFormat="1" x14ac:dyDescent="0.2"/>
    <row r="4472" s="52" customFormat="1" x14ac:dyDescent="0.2"/>
    <row r="4473" s="52" customFormat="1" x14ac:dyDescent="0.2"/>
    <row r="4474" s="52" customFormat="1" x14ac:dyDescent="0.2"/>
    <row r="4475" s="52" customFormat="1" x14ac:dyDescent="0.2"/>
    <row r="4476" s="52" customFormat="1" x14ac:dyDescent="0.2"/>
    <row r="4477" s="52" customFormat="1" x14ac:dyDescent="0.2"/>
    <row r="4478" s="52" customFormat="1" x14ac:dyDescent="0.2"/>
    <row r="4479" s="52" customFormat="1" x14ac:dyDescent="0.2"/>
    <row r="4480" s="52" customFormat="1" x14ac:dyDescent="0.2"/>
    <row r="4481" s="52" customFormat="1" x14ac:dyDescent="0.2"/>
    <row r="4482" s="52" customFormat="1" x14ac:dyDescent="0.2"/>
    <row r="4483" s="52" customFormat="1" x14ac:dyDescent="0.2"/>
    <row r="4484" s="52" customFormat="1" x14ac:dyDescent="0.2"/>
    <row r="4485" s="52" customFormat="1" x14ac:dyDescent="0.2"/>
    <row r="4486" s="52" customFormat="1" x14ac:dyDescent="0.2"/>
    <row r="4487" s="52" customFormat="1" x14ac:dyDescent="0.2"/>
    <row r="4488" s="52" customFormat="1" x14ac:dyDescent="0.2"/>
    <row r="4489" s="52" customFormat="1" x14ac:dyDescent="0.2"/>
    <row r="4490" s="52" customFormat="1" x14ac:dyDescent="0.2"/>
    <row r="4491" s="52" customFormat="1" x14ac:dyDescent="0.2"/>
    <row r="4492" s="52" customFormat="1" x14ac:dyDescent="0.2"/>
    <row r="4493" s="52" customFormat="1" x14ac:dyDescent="0.2"/>
    <row r="4494" s="52" customFormat="1" x14ac:dyDescent="0.2"/>
    <row r="4495" s="52" customFormat="1" x14ac:dyDescent="0.2"/>
    <row r="4496" s="52" customFormat="1" x14ac:dyDescent="0.2"/>
    <row r="4497" s="52" customFormat="1" x14ac:dyDescent="0.2"/>
    <row r="4498" s="52" customFormat="1" x14ac:dyDescent="0.2"/>
    <row r="4499" s="52" customFormat="1" x14ac:dyDescent="0.2"/>
    <row r="4500" s="52" customFormat="1" x14ac:dyDescent="0.2"/>
    <row r="4501" s="52" customFormat="1" x14ac:dyDescent="0.2"/>
    <row r="4502" s="52" customFormat="1" x14ac:dyDescent="0.2"/>
    <row r="4503" s="52" customFormat="1" x14ac:dyDescent="0.2"/>
    <row r="4504" s="52" customFormat="1" x14ac:dyDescent="0.2"/>
    <row r="4505" s="52" customFormat="1" x14ac:dyDescent="0.2"/>
    <row r="4506" s="52" customFormat="1" x14ac:dyDescent="0.2"/>
    <row r="4507" s="52" customFormat="1" x14ac:dyDescent="0.2"/>
    <row r="4508" s="52" customFormat="1" x14ac:dyDescent="0.2"/>
    <row r="4509" s="52" customFormat="1" x14ac:dyDescent="0.2"/>
    <row r="4510" s="52" customFormat="1" x14ac:dyDescent="0.2"/>
    <row r="4511" s="52" customFormat="1" x14ac:dyDescent="0.2"/>
    <row r="4512" s="52" customFormat="1" x14ac:dyDescent="0.2"/>
    <row r="4513" s="52" customFormat="1" x14ac:dyDescent="0.2"/>
    <row r="4514" s="52" customFormat="1" x14ac:dyDescent="0.2"/>
    <row r="4515" s="52" customFormat="1" x14ac:dyDescent="0.2"/>
    <row r="4516" s="52" customFormat="1" x14ac:dyDescent="0.2"/>
    <row r="4517" s="52" customFormat="1" x14ac:dyDescent="0.2"/>
    <row r="4518" s="52" customFormat="1" x14ac:dyDescent="0.2"/>
    <row r="4519" s="52" customFormat="1" x14ac:dyDescent="0.2"/>
    <row r="4520" s="52" customFormat="1" x14ac:dyDescent="0.2"/>
    <row r="4521" s="52" customFormat="1" x14ac:dyDescent="0.2"/>
    <row r="4522" s="52" customFormat="1" x14ac:dyDescent="0.2"/>
    <row r="4523" s="52" customFormat="1" x14ac:dyDescent="0.2"/>
    <row r="4524" s="52" customFormat="1" x14ac:dyDescent="0.2"/>
    <row r="4525" s="52" customFormat="1" x14ac:dyDescent="0.2"/>
    <row r="4526" s="52" customFormat="1" x14ac:dyDescent="0.2"/>
    <row r="4527" s="52" customFormat="1" x14ac:dyDescent="0.2"/>
    <row r="4528" s="52" customFormat="1" x14ac:dyDescent="0.2"/>
    <row r="4529" s="52" customFormat="1" x14ac:dyDescent="0.2"/>
    <row r="4530" s="52" customFormat="1" x14ac:dyDescent="0.2"/>
    <row r="4531" s="52" customFormat="1" x14ac:dyDescent="0.2"/>
    <row r="4532" s="52" customFormat="1" x14ac:dyDescent="0.2"/>
    <row r="4533" s="52" customFormat="1" x14ac:dyDescent="0.2"/>
    <row r="4534" s="52" customFormat="1" x14ac:dyDescent="0.2"/>
    <row r="4535" s="52" customFormat="1" x14ac:dyDescent="0.2"/>
    <row r="4536" s="52" customFormat="1" x14ac:dyDescent="0.2"/>
    <row r="4537" s="52" customFormat="1" x14ac:dyDescent="0.2"/>
    <row r="4538" s="52" customFormat="1" x14ac:dyDescent="0.2"/>
    <row r="4539" s="52" customFormat="1" x14ac:dyDescent="0.2"/>
    <row r="4540" s="52" customFormat="1" x14ac:dyDescent="0.2"/>
    <row r="4541" s="52" customFormat="1" x14ac:dyDescent="0.2"/>
    <row r="4542" s="52" customFormat="1" x14ac:dyDescent="0.2"/>
    <row r="4543" s="52" customFormat="1" x14ac:dyDescent="0.2"/>
    <row r="4544" s="52" customFormat="1" x14ac:dyDescent="0.2"/>
    <row r="4545" s="52" customFormat="1" x14ac:dyDescent="0.2"/>
    <row r="4546" s="52" customFormat="1" x14ac:dyDescent="0.2"/>
    <row r="4547" s="52" customFormat="1" x14ac:dyDescent="0.2"/>
    <row r="4548" s="52" customFormat="1" x14ac:dyDescent="0.2"/>
    <row r="4549" s="52" customFormat="1" x14ac:dyDescent="0.2"/>
    <row r="4550" s="52" customFormat="1" x14ac:dyDescent="0.2"/>
    <row r="4551" s="52" customFormat="1" x14ac:dyDescent="0.2"/>
    <row r="4552" s="52" customFormat="1" x14ac:dyDescent="0.2"/>
    <row r="4553" s="52" customFormat="1" x14ac:dyDescent="0.2"/>
    <row r="4554" s="52" customFormat="1" x14ac:dyDescent="0.2"/>
    <row r="4555" s="52" customFormat="1" x14ac:dyDescent="0.2"/>
    <row r="4556" s="52" customFormat="1" x14ac:dyDescent="0.2"/>
    <row r="4557" s="52" customFormat="1" x14ac:dyDescent="0.2"/>
    <row r="4558" s="52" customFormat="1" x14ac:dyDescent="0.2"/>
    <row r="4559" s="52" customFormat="1" x14ac:dyDescent="0.2"/>
    <row r="4560" s="52" customFormat="1" x14ac:dyDescent="0.2"/>
    <row r="4561" s="52" customFormat="1" x14ac:dyDescent="0.2"/>
    <row r="4562" s="52" customFormat="1" x14ac:dyDescent="0.2"/>
    <row r="4563" s="52" customFormat="1" x14ac:dyDescent="0.2"/>
    <row r="4564" s="52" customFormat="1" x14ac:dyDescent="0.2"/>
    <row r="4565" s="52" customFormat="1" x14ac:dyDescent="0.2"/>
    <row r="4566" s="52" customFormat="1" x14ac:dyDescent="0.2"/>
    <row r="4567" s="52" customFormat="1" x14ac:dyDescent="0.2"/>
    <row r="4568" s="52" customFormat="1" x14ac:dyDescent="0.2"/>
    <row r="4569" s="52" customFormat="1" x14ac:dyDescent="0.2"/>
    <row r="4570" s="52" customFormat="1" x14ac:dyDescent="0.2"/>
    <row r="4571" s="52" customFormat="1" x14ac:dyDescent="0.2"/>
    <row r="4572" s="52" customFormat="1" x14ac:dyDescent="0.2"/>
    <row r="4573" s="52" customFormat="1" x14ac:dyDescent="0.2"/>
    <row r="4574" s="52" customFormat="1" x14ac:dyDescent="0.2"/>
    <row r="4575" s="52" customFormat="1" x14ac:dyDescent="0.2"/>
    <row r="4576" s="52" customFormat="1" x14ac:dyDescent="0.2"/>
    <row r="4577" s="52" customFormat="1" x14ac:dyDescent="0.2"/>
    <row r="4578" s="52" customFormat="1" x14ac:dyDescent="0.2"/>
    <row r="4579" s="52" customFormat="1" x14ac:dyDescent="0.2"/>
    <row r="4580" s="52" customFormat="1" x14ac:dyDescent="0.2"/>
    <row r="4581" s="52" customFormat="1" x14ac:dyDescent="0.2"/>
    <row r="4582" s="52" customFormat="1" x14ac:dyDescent="0.2"/>
    <row r="4583" s="52" customFormat="1" x14ac:dyDescent="0.2"/>
    <row r="4584" s="52" customFormat="1" x14ac:dyDescent="0.2"/>
    <row r="4585" s="52" customFormat="1" x14ac:dyDescent="0.2"/>
    <row r="4586" s="52" customFormat="1" x14ac:dyDescent="0.2"/>
    <row r="4587" s="52" customFormat="1" x14ac:dyDescent="0.2"/>
    <row r="4588" s="52" customFormat="1" x14ac:dyDescent="0.2"/>
    <row r="4589" s="52" customFormat="1" x14ac:dyDescent="0.2"/>
    <row r="4590" s="52" customFormat="1" x14ac:dyDescent="0.2"/>
    <row r="4591" s="52" customFormat="1" x14ac:dyDescent="0.2"/>
    <row r="4592" s="52" customFormat="1" x14ac:dyDescent="0.2"/>
    <row r="4593" s="52" customFormat="1" x14ac:dyDescent="0.2"/>
    <row r="4594" s="52" customFormat="1" x14ac:dyDescent="0.2"/>
    <row r="4595" s="52" customFormat="1" x14ac:dyDescent="0.2"/>
    <row r="4596" s="52" customFormat="1" x14ac:dyDescent="0.2"/>
    <row r="4597" s="52" customFormat="1" x14ac:dyDescent="0.2"/>
    <row r="4598" s="52" customFormat="1" x14ac:dyDescent="0.2"/>
    <row r="4599" s="52" customFormat="1" x14ac:dyDescent="0.2"/>
    <row r="4600" s="52" customFormat="1" x14ac:dyDescent="0.2"/>
    <row r="4601" s="52" customFormat="1" x14ac:dyDescent="0.2"/>
    <row r="4602" s="52" customFormat="1" x14ac:dyDescent="0.2"/>
    <row r="4603" s="52" customFormat="1" x14ac:dyDescent="0.2"/>
    <row r="4604" s="52" customFormat="1" x14ac:dyDescent="0.2"/>
    <row r="4605" s="52" customFormat="1" x14ac:dyDescent="0.2"/>
    <row r="4606" s="52" customFormat="1" x14ac:dyDescent="0.2"/>
    <row r="4607" s="52" customFormat="1" x14ac:dyDescent="0.2"/>
    <row r="4608" s="52" customFormat="1" x14ac:dyDescent="0.2"/>
    <row r="4609" s="52" customFormat="1" x14ac:dyDescent="0.2"/>
    <row r="4610" s="52" customFormat="1" x14ac:dyDescent="0.2"/>
    <row r="4611" s="52" customFormat="1" x14ac:dyDescent="0.2"/>
    <row r="4612" s="52" customFormat="1" x14ac:dyDescent="0.2"/>
    <row r="4613" s="52" customFormat="1" x14ac:dyDescent="0.2"/>
    <row r="4614" s="52" customFormat="1" x14ac:dyDescent="0.2"/>
    <row r="4615" s="52" customFormat="1" x14ac:dyDescent="0.2"/>
    <row r="4616" s="52" customFormat="1" x14ac:dyDescent="0.2"/>
    <row r="4617" s="52" customFormat="1" x14ac:dyDescent="0.2"/>
    <row r="4618" s="52" customFormat="1" x14ac:dyDescent="0.2"/>
    <row r="4619" s="52" customFormat="1" x14ac:dyDescent="0.2"/>
    <row r="4620" s="52" customFormat="1" x14ac:dyDescent="0.2"/>
    <row r="4621" s="52" customFormat="1" x14ac:dyDescent="0.2"/>
    <row r="4622" s="52" customFormat="1" x14ac:dyDescent="0.2"/>
    <row r="4623" s="52" customFormat="1" x14ac:dyDescent="0.2"/>
    <row r="4624" s="52" customFormat="1" x14ac:dyDescent="0.2"/>
    <row r="4625" s="52" customFormat="1" x14ac:dyDescent="0.2"/>
    <row r="4626" s="52" customFormat="1" x14ac:dyDescent="0.2"/>
    <row r="4627" s="52" customFormat="1" x14ac:dyDescent="0.2"/>
    <row r="4628" s="52" customFormat="1" x14ac:dyDescent="0.2"/>
    <row r="4629" s="52" customFormat="1" x14ac:dyDescent="0.2"/>
    <row r="4630" s="52" customFormat="1" x14ac:dyDescent="0.2"/>
    <row r="4631" s="52" customFormat="1" x14ac:dyDescent="0.2"/>
    <row r="4632" s="52" customFormat="1" x14ac:dyDescent="0.2"/>
    <row r="4633" s="52" customFormat="1" x14ac:dyDescent="0.2"/>
    <row r="4634" s="52" customFormat="1" x14ac:dyDescent="0.2"/>
    <row r="4635" s="52" customFormat="1" x14ac:dyDescent="0.2"/>
    <row r="4636" s="52" customFormat="1" x14ac:dyDescent="0.2"/>
    <row r="4637" s="52" customFormat="1" x14ac:dyDescent="0.2"/>
    <row r="4638" s="52" customFormat="1" x14ac:dyDescent="0.2"/>
    <row r="4639" s="52" customFormat="1" x14ac:dyDescent="0.2"/>
    <row r="4640" s="52" customFormat="1" x14ac:dyDescent="0.2"/>
    <row r="4641" s="52" customFormat="1" x14ac:dyDescent="0.2"/>
    <row r="4642" s="52" customFormat="1" x14ac:dyDescent="0.2"/>
    <row r="4643" s="52" customFormat="1" x14ac:dyDescent="0.2"/>
    <row r="4644" s="52" customFormat="1" x14ac:dyDescent="0.2"/>
    <row r="4645" s="52" customFormat="1" x14ac:dyDescent="0.2"/>
    <row r="4646" s="52" customFormat="1" x14ac:dyDescent="0.2"/>
    <row r="4647" s="52" customFormat="1" x14ac:dyDescent="0.2"/>
    <row r="4648" s="52" customFormat="1" x14ac:dyDescent="0.2"/>
    <row r="4649" s="52" customFormat="1" x14ac:dyDescent="0.2"/>
    <row r="4650" s="52" customFormat="1" x14ac:dyDescent="0.2"/>
    <row r="4651" s="52" customFormat="1" x14ac:dyDescent="0.2"/>
    <row r="4652" s="52" customFormat="1" x14ac:dyDescent="0.2"/>
    <row r="4653" s="52" customFormat="1" x14ac:dyDescent="0.2"/>
    <row r="4654" s="52" customFormat="1" x14ac:dyDescent="0.2"/>
    <row r="4655" s="52" customFormat="1" x14ac:dyDescent="0.2"/>
    <row r="4656" s="52" customFormat="1" x14ac:dyDescent="0.2"/>
    <row r="4657" s="52" customFormat="1" x14ac:dyDescent="0.2"/>
    <row r="4658" s="52" customFormat="1" x14ac:dyDescent="0.2"/>
    <row r="4659" s="52" customFormat="1" x14ac:dyDescent="0.2"/>
    <row r="4660" s="52" customFormat="1" x14ac:dyDescent="0.2"/>
    <row r="4661" s="52" customFormat="1" x14ac:dyDescent="0.2"/>
    <row r="4662" s="52" customFormat="1" x14ac:dyDescent="0.2"/>
    <row r="4663" s="52" customFormat="1" x14ac:dyDescent="0.2"/>
    <row r="4664" s="52" customFormat="1" x14ac:dyDescent="0.2"/>
    <row r="4665" s="52" customFormat="1" x14ac:dyDescent="0.2"/>
    <row r="4666" s="52" customFormat="1" x14ac:dyDescent="0.2"/>
    <row r="4667" s="52" customFormat="1" x14ac:dyDescent="0.2"/>
    <row r="4668" s="52" customFormat="1" x14ac:dyDescent="0.2"/>
    <row r="4669" s="52" customFormat="1" x14ac:dyDescent="0.2"/>
    <row r="4670" s="52" customFormat="1" x14ac:dyDescent="0.2"/>
    <row r="4671" s="52" customFormat="1" x14ac:dyDescent="0.2"/>
    <row r="4672" s="52" customFormat="1" x14ac:dyDescent="0.2"/>
    <row r="4673" s="52" customFormat="1" x14ac:dyDescent="0.2"/>
    <row r="4674" s="52" customFormat="1" x14ac:dyDescent="0.2"/>
    <row r="4675" s="52" customFormat="1" x14ac:dyDescent="0.2"/>
    <row r="4676" s="52" customFormat="1" x14ac:dyDescent="0.2"/>
    <row r="4677" s="52" customFormat="1" x14ac:dyDescent="0.2"/>
    <row r="4678" s="52" customFormat="1" x14ac:dyDescent="0.2"/>
    <row r="4679" s="52" customFormat="1" x14ac:dyDescent="0.2"/>
    <row r="4680" s="52" customFormat="1" x14ac:dyDescent="0.2"/>
    <row r="4681" s="52" customFormat="1" x14ac:dyDescent="0.2"/>
    <row r="4682" s="52" customFormat="1" x14ac:dyDescent="0.2"/>
    <row r="4683" s="52" customFormat="1" x14ac:dyDescent="0.2"/>
    <row r="4684" s="52" customFormat="1" x14ac:dyDescent="0.2"/>
    <row r="4685" s="52" customFormat="1" x14ac:dyDescent="0.2"/>
    <row r="4686" s="52" customFormat="1" x14ac:dyDescent="0.2"/>
    <row r="4687" s="52" customFormat="1" x14ac:dyDescent="0.2"/>
    <row r="4688" s="52" customFormat="1" x14ac:dyDescent="0.2"/>
    <row r="4689" s="52" customFormat="1" x14ac:dyDescent="0.2"/>
    <row r="4690" s="52" customFormat="1" x14ac:dyDescent="0.2"/>
    <row r="4691" s="52" customFormat="1" x14ac:dyDescent="0.2"/>
    <row r="4692" s="52" customFormat="1" x14ac:dyDescent="0.2"/>
    <row r="4693" s="52" customFormat="1" x14ac:dyDescent="0.2"/>
    <row r="4694" s="52" customFormat="1" x14ac:dyDescent="0.2"/>
    <row r="4695" s="52" customFormat="1" x14ac:dyDescent="0.2"/>
    <row r="4696" s="52" customFormat="1" x14ac:dyDescent="0.2"/>
    <row r="4697" s="52" customFormat="1" x14ac:dyDescent="0.2"/>
    <row r="4698" s="52" customFormat="1" x14ac:dyDescent="0.2"/>
    <row r="4699" s="52" customFormat="1" x14ac:dyDescent="0.2"/>
    <row r="4700" s="52" customFormat="1" x14ac:dyDescent="0.2"/>
    <row r="4701" s="52" customFormat="1" x14ac:dyDescent="0.2"/>
    <row r="4702" s="52" customFormat="1" x14ac:dyDescent="0.2"/>
    <row r="4703" s="52" customFormat="1" x14ac:dyDescent="0.2"/>
    <row r="4704" s="52" customFormat="1" x14ac:dyDescent="0.2"/>
    <row r="4705" s="52" customFormat="1" x14ac:dyDescent="0.2"/>
    <row r="4706" s="52" customFormat="1" x14ac:dyDescent="0.2"/>
    <row r="4707" s="52" customFormat="1" x14ac:dyDescent="0.2"/>
    <row r="4708" s="52" customFormat="1" x14ac:dyDescent="0.2"/>
    <row r="4709" s="52" customFormat="1" x14ac:dyDescent="0.2"/>
    <row r="4710" s="52" customFormat="1" x14ac:dyDescent="0.2"/>
    <row r="4711" s="52" customFormat="1" x14ac:dyDescent="0.2"/>
    <row r="4712" s="52" customFormat="1" x14ac:dyDescent="0.2"/>
    <row r="4713" s="52" customFormat="1" x14ac:dyDescent="0.2"/>
    <row r="4714" s="52" customFormat="1" x14ac:dyDescent="0.2"/>
    <row r="4715" s="52" customFormat="1" x14ac:dyDescent="0.2"/>
    <row r="4716" s="52" customFormat="1" x14ac:dyDescent="0.2"/>
    <row r="4717" s="52" customFormat="1" x14ac:dyDescent="0.2"/>
    <row r="4718" s="52" customFormat="1" x14ac:dyDescent="0.2"/>
    <row r="4719" s="52" customFormat="1" x14ac:dyDescent="0.2"/>
    <row r="4720" s="52" customFormat="1" x14ac:dyDescent="0.2"/>
    <row r="4721" s="52" customFormat="1" x14ac:dyDescent="0.2"/>
    <row r="4722" s="52" customFormat="1" x14ac:dyDescent="0.2"/>
    <row r="4723" s="52" customFormat="1" x14ac:dyDescent="0.2"/>
    <row r="4724" s="52" customFormat="1" x14ac:dyDescent="0.2"/>
    <row r="4725" s="52" customFormat="1" x14ac:dyDescent="0.2"/>
    <row r="4726" s="52" customFormat="1" x14ac:dyDescent="0.2"/>
    <row r="4727" s="52" customFormat="1" x14ac:dyDescent="0.2"/>
    <row r="4728" s="52" customFormat="1" x14ac:dyDescent="0.2"/>
    <row r="4729" s="52" customFormat="1" x14ac:dyDescent="0.2"/>
    <row r="4730" s="52" customFormat="1" x14ac:dyDescent="0.2"/>
    <row r="4731" s="52" customFormat="1" x14ac:dyDescent="0.2"/>
    <row r="4732" s="52" customFormat="1" x14ac:dyDescent="0.2"/>
    <row r="4733" s="52" customFormat="1" x14ac:dyDescent="0.2"/>
    <row r="4734" s="52" customFormat="1" x14ac:dyDescent="0.2"/>
    <row r="4735" s="52" customFormat="1" x14ac:dyDescent="0.2"/>
    <row r="4736" s="52" customFormat="1" x14ac:dyDescent="0.2"/>
    <row r="4737" s="52" customFormat="1" x14ac:dyDescent="0.2"/>
    <row r="4738" s="52" customFormat="1" x14ac:dyDescent="0.2"/>
    <row r="4739" s="52" customFormat="1" x14ac:dyDescent="0.2"/>
    <row r="4740" s="52" customFormat="1" x14ac:dyDescent="0.2"/>
    <row r="4741" s="52" customFormat="1" x14ac:dyDescent="0.2"/>
    <row r="4742" s="52" customFormat="1" x14ac:dyDescent="0.2"/>
    <row r="4743" s="52" customFormat="1" x14ac:dyDescent="0.2"/>
    <row r="4744" s="52" customFormat="1" x14ac:dyDescent="0.2"/>
    <row r="4745" s="52" customFormat="1" x14ac:dyDescent="0.2"/>
    <row r="4746" s="52" customFormat="1" x14ac:dyDescent="0.2"/>
    <row r="4747" s="52" customFormat="1" x14ac:dyDescent="0.2"/>
    <row r="4748" s="52" customFormat="1" x14ac:dyDescent="0.2"/>
    <row r="4749" s="52" customFormat="1" x14ac:dyDescent="0.2"/>
    <row r="4750" s="52" customFormat="1" x14ac:dyDescent="0.2"/>
    <row r="4751" s="52" customFormat="1" x14ac:dyDescent="0.2"/>
    <row r="4752" s="52" customFormat="1" x14ac:dyDescent="0.2"/>
    <row r="4753" s="52" customFormat="1" x14ac:dyDescent="0.2"/>
    <row r="4754" s="52" customFormat="1" x14ac:dyDescent="0.2"/>
    <row r="4755" s="52" customFormat="1" x14ac:dyDescent="0.2"/>
    <row r="4756" s="52" customFormat="1" x14ac:dyDescent="0.2"/>
    <row r="4757" s="52" customFormat="1" x14ac:dyDescent="0.2"/>
    <row r="4758" s="52" customFormat="1" x14ac:dyDescent="0.2"/>
    <row r="4759" s="52" customFormat="1" x14ac:dyDescent="0.2"/>
    <row r="4760" s="52" customFormat="1" x14ac:dyDescent="0.2"/>
    <row r="4761" s="52" customFormat="1" x14ac:dyDescent="0.2"/>
    <row r="4762" s="52" customFormat="1" x14ac:dyDescent="0.2"/>
    <row r="4763" s="52" customFormat="1" x14ac:dyDescent="0.2"/>
    <row r="4764" s="52" customFormat="1" x14ac:dyDescent="0.2"/>
    <row r="4765" s="52" customFormat="1" x14ac:dyDescent="0.2"/>
    <row r="4766" s="52" customFormat="1" x14ac:dyDescent="0.2"/>
    <row r="4767" s="52" customFormat="1" x14ac:dyDescent="0.2"/>
    <row r="4768" s="52" customFormat="1" x14ac:dyDescent="0.2"/>
    <row r="4769" s="52" customFormat="1" x14ac:dyDescent="0.2"/>
    <row r="4770" s="52" customFormat="1" x14ac:dyDescent="0.2"/>
    <row r="4771" s="52" customFormat="1" x14ac:dyDescent="0.2"/>
    <row r="4772" s="52" customFormat="1" x14ac:dyDescent="0.2"/>
    <row r="4773" s="52" customFormat="1" x14ac:dyDescent="0.2"/>
    <row r="4774" s="52" customFormat="1" x14ac:dyDescent="0.2"/>
    <row r="4775" s="52" customFormat="1" x14ac:dyDescent="0.2"/>
    <row r="4776" s="52" customFormat="1" x14ac:dyDescent="0.2"/>
    <row r="4777" s="52" customFormat="1" x14ac:dyDescent="0.2"/>
    <row r="4778" s="52" customFormat="1" x14ac:dyDescent="0.2"/>
    <row r="4779" s="52" customFormat="1" x14ac:dyDescent="0.2"/>
    <row r="4780" s="52" customFormat="1" x14ac:dyDescent="0.2"/>
    <row r="4781" s="52" customFormat="1" x14ac:dyDescent="0.2"/>
    <row r="4782" s="52" customFormat="1" x14ac:dyDescent="0.2"/>
    <row r="4783" s="52" customFormat="1" x14ac:dyDescent="0.2"/>
    <row r="4784" s="52" customFormat="1" x14ac:dyDescent="0.2"/>
    <row r="4785" s="52" customFormat="1" x14ac:dyDescent="0.2"/>
    <row r="4786" s="52" customFormat="1" x14ac:dyDescent="0.2"/>
    <row r="4787" s="52" customFormat="1" x14ac:dyDescent="0.2"/>
    <row r="4788" s="52" customFormat="1" x14ac:dyDescent="0.2"/>
    <row r="4789" s="52" customFormat="1" x14ac:dyDescent="0.2"/>
    <row r="4790" s="52" customFormat="1" x14ac:dyDescent="0.2"/>
    <row r="4791" s="52" customFormat="1" x14ac:dyDescent="0.2"/>
    <row r="4792" s="52" customFormat="1" x14ac:dyDescent="0.2"/>
    <row r="4793" s="52" customFormat="1" x14ac:dyDescent="0.2"/>
    <row r="4794" s="52" customFormat="1" x14ac:dyDescent="0.2"/>
    <row r="4795" s="52" customFormat="1" x14ac:dyDescent="0.2"/>
    <row r="4796" s="52" customFormat="1" x14ac:dyDescent="0.2"/>
    <row r="4797" s="52" customFormat="1" x14ac:dyDescent="0.2"/>
    <row r="4798" s="52" customFormat="1" x14ac:dyDescent="0.2"/>
    <row r="4799" s="52" customFormat="1" x14ac:dyDescent="0.2"/>
    <row r="4800" s="52" customFormat="1" x14ac:dyDescent="0.2"/>
    <row r="4801" s="52" customFormat="1" x14ac:dyDescent="0.2"/>
    <row r="4802" s="52" customFormat="1" x14ac:dyDescent="0.2"/>
    <row r="4803" s="52" customFormat="1" x14ac:dyDescent="0.2"/>
    <row r="4804" s="52" customFormat="1" x14ac:dyDescent="0.2"/>
    <row r="4805" s="52" customFormat="1" x14ac:dyDescent="0.2"/>
    <row r="4806" s="52" customFormat="1" x14ac:dyDescent="0.2"/>
    <row r="4807" s="52" customFormat="1" x14ac:dyDescent="0.2"/>
    <row r="4808" s="52" customFormat="1" x14ac:dyDescent="0.2"/>
    <row r="4809" s="52" customFormat="1" x14ac:dyDescent="0.2"/>
    <row r="4810" s="52" customFormat="1" x14ac:dyDescent="0.2"/>
    <row r="4811" s="52" customFormat="1" x14ac:dyDescent="0.2"/>
    <row r="4812" s="52" customFormat="1" x14ac:dyDescent="0.2"/>
    <row r="4813" s="52" customFormat="1" x14ac:dyDescent="0.2"/>
    <row r="4814" s="52" customFormat="1" x14ac:dyDescent="0.2"/>
    <row r="4815" s="52" customFormat="1" x14ac:dyDescent="0.2"/>
    <row r="4816" s="52" customFormat="1" x14ac:dyDescent="0.2"/>
    <row r="4817" s="52" customFormat="1" x14ac:dyDescent="0.2"/>
    <row r="4818" s="52" customFormat="1" x14ac:dyDescent="0.2"/>
    <row r="4819" s="52" customFormat="1" x14ac:dyDescent="0.2"/>
    <row r="4820" s="52" customFormat="1" x14ac:dyDescent="0.2"/>
    <row r="4821" s="52" customFormat="1" x14ac:dyDescent="0.2"/>
    <row r="4822" s="52" customFormat="1" x14ac:dyDescent="0.2"/>
    <row r="4823" s="52" customFormat="1" x14ac:dyDescent="0.2"/>
    <row r="4824" s="52" customFormat="1" x14ac:dyDescent="0.2"/>
    <row r="4825" s="52" customFormat="1" x14ac:dyDescent="0.2"/>
    <row r="4826" s="52" customFormat="1" x14ac:dyDescent="0.2"/>
    <row r="4827" s="52" customFormat="1" x14ac:dyDescent="0.2"/>
    <row r="4828" s="52" customFormat="1" x14ac:dyDescent="0.2"/>
    <row r="4829" s="52" customFormat="1" x14ac:dyDescent="0.2"/>
    <row r="4830" s="52" customFormat="1" x14ac:dyDescent="0.2"/>
    <row r="4831" s="52" customFormat="1" x14ac:dyDescent="0.2"/>
    <row r="4832" s="52" customFormat="1" x14ac:dyDescent="0.2"/>
    <row r="4833" s="52" customFormat="1" x14ac:dyDescent="0.2"/>
    <row r="4834" s="52" customFormat="1" x14ac:dyDescent="0.2"/>
    <row r="4835" s="52" customFormat="1" x14ac:dyDescent="0.2"/>
    <row r="4836" s="52" customFormat="1" x14ac:dyDescent="0.2"/>
    <row r="4837" s="52" customFormat="1" x14ac:dyDescent="0.2"/>
    <row r="4838" s="52" customFormat="1" x14ac:dyDescent="0.2"/>
    <row r="4839" s="52" customFormat="1" x14ac:dyDescent="0.2"/>
    <row r="4840" s="52" customFormat="1" x14ac:dyDescent="0.2"/>
    <row r="4841" s="52" customFormat="1" x14ac:dyDescent="0.2"/>
    <row r="4842" s="52" customFormat="1" x14ac:dyDescent="0.2"/>
    <row r="4843" s="52" customFormat="1" x14ac:dyDescent="0.2"/>
    <row r="4844" s="52" customFormat="1" x14ac:dyDescent="0.2"/>
    <row r="4845" s="52" customFormat="1" x14ac:dyDescent="0.2"/>
    <row r="4846" s="52" customFormat="1" x14ac:dyDescent="0.2"/>
    <row r="4847" s="52" customFormat="1" x14ac:dyDescent="0.2"/>
    <row r="4848" s="52" customFormat="1" x14ac:dyDescent="0.2"/>
    <row r="4849" s="52" customFormat="1" x14ac:dyDescent="0.2"/>
    <row r="4850" s="52" customFormat="1" x14ac:dyDescent="0.2"/>
    <row r="4851" s="52" customFormat="1" x14ac:dyDescent="0.2"/>
    <row r="4852" s="52" customFormat="1" x14ac:dyDescent="0.2"/>
    <row r="4853" s="52" customFormat="1" x14ac:dyDescent="0.2"/>
    <row r="4854" s="52" customFormat="1" x14ac:dyDescent="0.2"/>
    <row r="4855" s="52" customFormat="1" x14ac:dyDescent="0.2"/>
    <row r="4856" s="52" customFormat="1" x14ac:dyDescent="0.2"/>
    <row r="4857" s="52" customFormat="1" x14ac:dyDescent="0.2"/>
    <row r="4858" s="52" customFormat="1" x14ac:dyDescent="0.2"/>
    <row r="4859" s="52" customFormat="1" x14ac:dyDescent="0.2"/>
    <row r="4860" s="52" customFormat="1" x14ac:dyDescent="0.2"/>
    <row r="4861" s="52" customFormat="1" x14ac:dyDescent="0.2"/>
    <row r="4862" s="52" customFormat="1" x14ac:dyDescent="0.2"/>
    <row r="4863" s="52" customFormat="1" x14ac:dyDescent="0.2"/>
    <row r="4864" s="52" customFormat="1" x14ac:dyDescent="0.2"/>
    <row r="4865" s="52" customFormat="1" x14ac:dyDescent="0.2"/>
    <row r="4866" s="52" customFormat="1" x14ac:dyDescent="0.2"/>
    <row r="4867" s="52" customFormat="1" x14ac:dyDescent="0.2"/>
    <row r="4868" s="52" customFormat="1" x14ac:dyDescent="0.2"/>
    <row r="4869" s="52" customFormat="1" x14ac:dyDescent="0.2"/>
    <row r="4870" s="52" customFormat="1" x14ac:dyDescent="0.2"/>
    <row r="4871" s="52" customFormat="1" x14ac:dyDescent="0.2"/>
    <row r="4872" s="52" customFormat="1" x14ac:dyDescent="0.2"/>
    <row r="4873" s="52" customFormat="1" x14ac:dyDescent="0.2"/>
    <row r="4874" s="52" customFormat="1" x14ac:dyDescent="0.2"/>
    <row r="4875" s="52" customFormat="1" x14ac:dyDescent="0.2"/>
    <row r="4876" s="52" customFormat="1" x14ac:dyDescent="0.2"/>
    <row r="4877" s="52" customFormat="1" x14ac:dyDescent="0.2"/>
    <row r="4878" s="52" customFormat="1" x14ac:dyDescent="0.2"/>
    <row r="4879" s="52" customFormat="1" x14ac:dyDescent="0.2"/>
    <row r="4880" s="52" customFormat="1" x14ac:dyDescent="0.2"/>
    <row r="4881" s="52" customFormat="1" x14ac:dyDescent="0.2"/>
    <row r="4882" s="52" customFormat="1" x14ac:dyDescent="0.2"/>
    <row r="4883" s="52" customFormat="1" x14ac:dyDescent="0.2"/>
    <row r="4884" s="52" customFormat="1" x14ac:dyDescent="0.2"/>
    <row r="4885" s="52" customFormat="1" x14ac:dyDescent="0.2"/>
    <row r="4886" s="52" customFormat="1" x14ac:dyDescent="0.2"/>
    <row r="4887" s="52" customFormat="1" x14ac:dyDescent="0.2"/>
    <row r="4888" s="52" customFormat="1" x14ac:dyDescent="0.2"/>
    <row r="4889" s="52" customFormat="1" x14ac:dyDescent="0.2"/>
    <row r="4890" s="52" customFormat="1" x14ac:dyDescent="0.2"/>
    <row r="4891" s="52" customFormat="1" x14ac:dyDescent="0.2"/>
    <row r="4892" s="52" customFormat="1" x14ac:dyDescent="0.2"/>
    <row r="4893" s="52" customFormat="1" x14ac:dyDescent="0.2"/>
    <row r="4894" s="52" customFormat="1" x14ac:dyDescent="0.2"/>
    <row r="4895" s="52" customFormat="1" x14ac:dyDescent="0.2"/>
    <row r="4896" s="52" customFormat="1" x14ac:dyDescent="0.2"/>
    <row r="4897" s="52" customFormat="1" x14ac:dyDescent="0.2"/>
    <row r="4898" s="52" customFormat="1" x14ac:dyDescent="0.2"/>
    <row r="4899" s="52" customFormat="1" x14ac:dyDescent="0.2"/>
    <row r="4900" s="52" customFormat="1" x14ac:dyDescent="0.2"/>
    <row r="4901" s="52" customFormat="1" x14ac:dyDescent="0.2"/>
    <row r="4902" s="52" customFormat="1" x14ac:dyDescent="0.2"/>
    <row r="4903" s="52" customFormat="1" x14ac:dyDescent="0.2"/>
    <row r="4904" s="52" customFormat="1" x14ac:dyDescent="0.2"/>
    <row r="4905" s="52" customFormat="1" x14ac:dyDescent="0.2"/>
    <row r="4906" s="52" customFormat="1" x14ac:dyDescent="0.2"/>
    <row r="4907" s="52" customFormat="1" x14ac:dyDescent="0.2"/>
    <row r="4908" s="52" customFormat="1" x14ac:dyDescent="0.2"/>
    <row r="4909" s="52" customFormat="1" x14ac:dyDescent="0.2"/>
    <row r="4910" s="52" customFormat="1" x14ac:dyDescent="0.2"/>
    <row r="4911" s="52" customFormat="1" x14ac:dyDescent="0.2"/>
    <row r="4912" s="52" customFormat="1" x14ac:dyDescent="0.2"/>
    <row r="4913" s="52" customFormat="1" x14ac:dyDescent="0.2"/>
    <row r="4914" s="52" customFormat="1" x14ac:dyDescent="0.2"/>
    <row r="4915" s="52" customFormat="1" x14ac:dyDescent="0.2"/>
    <row r="4916" s="52" customFormat="1" x14ac:dyDescent="0.2"/>
    <row r="4917" s="52" customFormat="1" x14ac:dyDescent="0.2"/>
    <row r="4918" s="52" customFormat="1" x14ac:dyDescent="0.2"/>
    <row r="4919" s="52" customFormat="1" x14ac:dyDescent="0.2"/>
    <row r="4920" s="52" customFormat="1" x14ac:dyDescent="0.2"/>
    <row r="4921" s="52" customFormat="1" x14ac:dyDescent="0.2"/>
    <row r="4922" s="52" customFormat="1" x14ac:dyDescent="0.2"/>
    <row r="4923" s="52" customFormat="1" x14ac:dyDescent="0.2"/>
    <row r="4924" s="52" customFormat="1" x14ac:dyDescent="0.2"/>
    <row r="4925" s="52" customFormat="1" x14ac:dyDescent="0.2"/>
    <row r="4926" s="52" customFormat="1" x14ac:dyDescent="0.2"/>
    <row r="4927" s="52" customFormat="1" x14ac:dyDescent="0.2"/>
    <row r="4928" s="52" customFormat="1" x14ac:dyDescent="0.2"/>
    <row r="4929" s="52" customFormat="1" x14ac:dyDescent="0.2"/>
    <row r="4930" s="52" customFormat="1" x14ac:dyDescent="0.2"/>
    <row r="4931" s="52" customFormat="1" x14ac:dyDescent="0.2"/>
    <row r="4932" s="52" customFormat="1" x14ac:dyDescent="0.2"/>
    <row r="4933" s="52" customFormat="1" x14ac:dyDescent="0.2"/>
    <row r="4934" s="52" customFormat="1" x14ac:dyDescent="0.2"/>
    <row r="4935" s="52" customFormat="1" x14ac:dyDescent="0.2"/>
    <row r="4936" s="52" customFormat="1" x14ac:dyDescent="0.2"/>
    <row r="4937" s="52" customFormat="1" x14ac:dyDescent="0.2"/>
    <row r="4938" s="52" customFormat="1" x14ac:dyDescent="0.2"/>
    <row r="4939" s="52" customFormat="1" x14ac:dyDescent="0.2"/>
    <row r="4940" s="52" customFormat="1" x14ac:dyDescent="0.2"/>
    <row r="4941" s="52" customFormat="1" x14ac:dyDescent="0.2"/>
    <row r="4942" s="52" customFormat="1" x14ac:dyDescent="0.2"/>
    <row r="4943" s="52" customFormat="1" x14ac:dyDescent="0.2"/>
    <row r="4944" s="52" customFormat="1" x14ac:dyDescent="0.2"/>
    <row r="4945" s="52" customFormat="1" x14ac:dyDescent="0.2"/>
    <row r="4946" s="52" customFormat="1" x14ac:dyDescent="0.2"/>
    <row r="4947" s="52" customFormat="1" x14ac:dyDescent="0.2"/>
    <row r="4948" s="52" customFormat="1" x14ac:dyDescent="0.2"/>
    <row r="4949" s="52" customFormat="1" x14ac:dyDescent="0.2"/>
    <row r="4950" s="52" customFormat="1" x14ac:dyDescent="0.2"/>
    <row r="4951" s="52" customFormat="1" x14ac:dyDescent="0.2"/>
    <row r="4952" s="52" customFormat="1" x14ac:dyDescent="0.2"/>
    <row r="4953" s="52" customFormat="1" x14ac:dyDescent="0.2"/>
    <row r="4954" s="52" customFormat="1" x14ac:dyDescent="0.2"/>
    <row r="4955" s="52" customFormat="1" x14ac:dyDescent="0.2"/>
    <row r="4956" s="52" customFormat="1" x14ac:dyDescent="0.2"/>
    <row r="4957" s="52" customFormat="1" x14ac:dyDescent="0.2"/>
    <row r="4958" s="52" customFormat="1" x14ac:dyDescent="0.2"/>
    <row r="4959" s="52" customFormat="1" x14ac:dyDescent="0.2"/>
    <row r="4960" s="52" customFormat="1" x14ac:dyDescent="0.2"/>
    <row r="4961" s="52" customFormat="1" x14ac:dyDescent="0.2"/>
    <row r="4962" s="52" customFormat="1" x14ac:dyDescent="0.2"/>
    <row r="4963" s="52" customFormat="1" x14ac:dyDescent="0.2"/>
    <row r="4964" s="52" customFormat="1" x14ac:dyDescent="0.2"/>
    <row r="4965" s="52" customFormat="1" x14ac:dyDescent="0.2"/>
    <row r="4966" s="52" customFormat="1" x14ac:dyDescent="0.2"/>
    <row r="4967" s="52" customFormat="1" x14ac:dyDescent="0.2"/>
    <row r="4968" s="52" customFormat="1" x14ac:dyDescent="0.2"/>
    <row r="4969" s="52" customFormat="1" x14ac:dyDescent="0.2"/>
    <row r="4970" s="52" customFormat="1" x14ac:dyDescent="0.2"/>
    <row r="4971" s="52" customFormat="1" x14ac:dyDescent="0.2"/>
    <row r="4972" s="52" customFormat="1" x14ac:dyDescent="0.2"/>
    <row r="4973" s="52" customFormat="1" x14ac:dyDescent="0.2"/>
    <row r="4974" s="52" customFormat="1" x14ac:dyDescent="0.2"/>
    <row r="4975" s="52" customFormat="1" x14ac:dyDescent="0.2"/>
    <row r="4976" s="52" customFormat="1" x14ac:dyDescent="0.2"/>
    <row r="4977" s="52" customFormat="1" x14ac:dyDescent="0.2"/>
    <row r="4978" s="52" customFormat="1" x14ac:dyDescent="0.2"/>
    <row r="4979" s="52" customFormat="1" x14ac:dyDescent="0.2"/>
    <row r="4980" s="52" customFormat="1" x14ac:dyDescent="0.2"/>
    <row r="4981" s="52" customFormat="1" x14ac:dyDescent="0.2"/>
    <row r="4982" s="52" customFormat="1" x14ac:dyDescent="0.2"/>
    <row r="4983" s="52" customFormat="1" x14ac:dyDescent="0.2"/>
    <row r="4984" s="52" customFormat="1" x14ac:dyDescent="0.2"/>
    <row r="4985" s="52" customFormat="1" x14ac:dyDescent="0.2"/>
    <row r="4986" s="52" customFormat="1" x14ac:dyDescent="0.2"/>
    <row r="4987" s="52" customFormat="1" x14ac:dyDescent="0.2"/>
    <row r="4988" s="52" customFormat="1" x14ac:dyDescent="0.2"/>
    <row r="4989" s="52" customFormat="1" x14ac:dyDescent="0.2"/>
    <row r="4990" s="52" customFormat="1" x14ac:dyDescent="0.2"/>
    <row r="4991" s="52" customFormat="1" x14ac:dyDescent="0.2"/>
    <row r="4992" s="52" customFormat="1" x14ac:dyDescent="0.2"/>
    <row r="4993" s="52" customFormat="1" x14ac:dyDescent="0.2"/>
    <row r="4994" s="52" customFormat="1" x14ac:dyDescent="0.2"/>
    <row r="4995" s="52" customFormat="1" x14ac:dyDescent="0.2"/>
    <row r="4996" s="52" customFormat="1" x14ac:dyDescent="0.2"/>
    <row r="4997" s="52" customFormat="1" x14ac:dyDescent="0.2"/>
    <row r="4998" s="52" customFormat="1" x14ac:dyDescent="0.2"/>
    <row r="4999" s="52" customFormat="1" x14ac:dyDescent="0.2"/>
    <row r="5000" s="52" customFormat="1" x14ac:dyDescent="0.2"/>
    <row r="5001" s="52" customFormat="1" x14ac:dyDescent="0.2"/>
    <row r="5002" s="52" customFormat="1" x14ac:dyDescent="0.2"/>
    <row r="5003" s="52" customFormat="1" x14ac:dyDescent="0.2"/>
    <row r="5004" s="52" customFormat="1" x14ac:dyDescent="0.2"/>
    <row r="5005" s="52" customFormat="1" x14ac:dyDescent="0.2"/>
    <row r="5006" s="52" customFormat="1" x14ac:dyDescent="0.2"/>
    <row r="5007" s="52" customFormat="1" x14ac:dyDescent="0.2"/>
    <row r="5008" s="52" customFormat="1" x14ac:dyDescent="0.2"/>
    <row r="5009" s="52" customFormat="1" x14ac:dyDescent="0.2"/>
    <row r="5010" s="52" customFormat="1" x14ac:dyDescent="0.2"/>
    <row r="5011" s="52" customFormat="1" x14ac:dyDescent="0.2"/>
    <row r="5012" s="52" customFormat="1" x14ac:dyDescent="0.2"/>
    <row r="5013" s="52" customFormat="1" x14ac:dyDescent="0.2"/>
    <row r="5014" s="52" customFormat="1" x14ac:dyDescent="0.2"/>
    <row r="5015" s="52" customFormat="1" x14ac:dyDescent="0.2"/>
    <row r="5016" s="52" customFormat="1" x14ac:dyDescent="0.2"/>
    <row r="5017" s="52" customFormat="1" x14ac:dyDescent="0.2"/>
    <row r="5018" s="52" customFormat="1" x14ac:dyDescent="0.2"/>
    <row r="5019" s="52" customFormat="1" x14ac:dyDescent="0.2"/>
    <row r="5020" s="52" customFormat="1" x14ac:dyDescent="0.2"/>
    <row r="5021" s="52" customFormat="1" x14ac:dyDescent="0.2"/>
    <row r="5022" s="52" customFormat="1" x14ac:dyDescent="0.2"/>
    <row r="5023" s="52" customFormat="1" x14ac:dyDescent="0.2"/>
    <row r="5024" s="52" customFormat="1" x14ac:dyDescent="0.2"/>
    <row r="5025" s="52" customFormat="1" x14ac:dyDescent="0.2"/>
    <row r="5026" s="52" customFormat="1" x14ac:dyDescent="0.2"/>
    <row r="5027" s="52" customFormat="1" x14ac:dyDescent="0.2"/>
    <row r="5028" s="52" customFormat="1" x14ac:dyDescent="0.2"/>
    <row r="5029" s="52" customFormat="1" x14ac:dyDescent="0.2"/>
    <row r="5030" s="52" customFormat="1" x14ac:dyDescent="0.2"/>
    <row r="5031" s="52" customFormat="1" x14ac:dyDescent="0.2"/>
    <row r="5032" s="52" customFormat="1" x14ac:dyDescent="0.2"/>
    <row r="5033" s="52" customFormat="1" x14ac:dyDescent="0.2"/>
    <row r="5034" s="52" customFormat="1" x14ac:dyDescent="0.2"/>
    <row r="5035" s="52" customFormat="1" x14ac:dyDescent="0.2"/>
    <row r="5036" s="52" customFormat="1" x14ac:dyDescent="0.2"/>
    <row r="5037" s="52" customFormat="1" x14ac:dyDescent="0.2"/>
    <row r="5038" s="52" customFormat="1" x14ac:dyDescent="0.2"/>
    <row r="5039" s="52" customFormat="1" x14ac:dyDescent="0.2"/>
    <row r="5040" s="52" customFormat="1" x14ac:dyDescent="0.2"/>
    <row r="5041" s="52" customFormat="1" x14ac:dyDescent="0.2"/>
    <row r="5042" s="52" customFormat="1" x14ac:dyDescent="0.2"/>
    <row r="5043" s="52" customFormat="1" x14ac:dyDescent="0.2"/>
    <row r="5044" s="52" customFormat="1" x14ac:dyDescent="0.2"/>
    <row r="5045" s="52" customFormat="1" x14ac:dyDescent="0.2"/>
    <row r="5046" s="52" customFormat="1" x14ac:dyDescent="0.2"/>
    <row r="5047" s="52" customFormat="1" x14ac:dyDescent="0.2"/>
    <row r="5048" s="52" customFormat="1" x14ac:dyDescent="0.2"/>
    <row r="5049" s="52" customFormat="1" x14ac:dyDescent="0.2"/>
    <row r="5050" s="52" customFormat="1" x14ac:dyDescent="0.2"/>
    <row r="5051" s="52" customFormat="1" x14ac:dyDescent="0.2"/>
    <row r="5052" s="52" customFormat="1" x14ac:dyDescent="0.2"/>
    <row r="5053" s="52" customFormat="1" x14ac:dyDescent="0.2"/>
    <row r="5054" s="52" customFormat="1" x14ac:dyDescent="0.2"/>
    <row r="5055" s="52" customFormat="1" x14ac:dyDescent="0.2"/>
    <row r="5056" s="52" customFormat="1" x14ac:dyDescent="0.2"/>
    <row r="5057" s="52" customFormat="1" x14ac:dyDescent="0.2"/>
    <row r="5058" s="52" customFormat="1" x14ac:dyDescent="0.2"/>
    <row r="5059" s="52" customFormat="1" x14ac:dyDescent="0.2"/>
    <row r="5060" s="52" customFormat="1" x14ac:dyDescent="0.2"/>
    <row r="5061" s="52" customFormat="1" x14ac:dyDescent="0.2"/>
    <row r="5062" s="52" customFormat="1" x14ac:dyDescent="0.2"/>
    <row r="5063" s="52" customFormat="1" x14ac:dyDescent="0.2"/>
    <row r="5064" s="52" customFormat="1" x14ac:dyDescent="0.2"/>
    <row r="5065" s="52" customFormat="1" x14ac:dyDescent="0.2"/>
    <row r="5066" s="52" customFormat="1" x14ac:dyDescent="0.2"/>
    <row r="5067" s="52" customFormat="1" x14ac:dyDescent="0.2"/>
    <row r="5068" s="52" customFormat="1" x14ac:dyDescent="0.2"/>
    <row r="5069" s="52" customFormat="1" x14ac:dyDescent="0.2"/>
    <row r="5070" s="52" customFormat="1" x14ac:dyDescent="0.2"/>
    <row r="5071" s="52" customFormat="1" x14ac:dyDescent="0.2"/>
    <row r="5072" s="52" customFormat="1" x14ac:dyDescent="0.2"/>
    <row r="5073" s="52" customFormat="1" x14ac:dyDescent="0.2"/>
    <row r="5074" s="52" customFormat="1" x14ac:dyDescent="0.2"/>
    <row r="5075" s="52" customFormat="1" x14ac:dyDescent="0.2"/>
    <row r="5076" s="52" customFormat="1" x14ac:dyDescent="0.2"/>
    <row r="5077" s="52" customFormat="1" x14ac:dyDescent="0.2"/>
    <row r="5078" s="52" customFormat="1" x14ac:dyDescent="0.2"/>
    <row r="5079" s="52" customFormat="1" x14ac:dyDescent="0.2"/>
    <row r="5080" s="52" customFormat="1" x14ac:dyDescent="0.2"/>
    <row r="5081" s="52" customFormat="1" x14ac:dyDescent="0.2"/>
    <row r="5082" s="52" customFormat="1" x14ac:dyDescent="0.2"/>
    <row r="5083" s="52" customFormat="1" x14ac:dyDescent="0.2"/>
    <row r="5084" s="52" customFormat="1" x14ac:dyDescent="0.2"/>
    <row r="5085" s="52" customFormat="1" x14ac:dyDescent="0.2"/>
    <row r="5086" s="52" customFormat="1" x14ac:dyDescent="0.2"/>
    <row r="5087" s="52" customFormat="1" x14ac:dyDescent="0.2"/>
    <row r="5088" s="52" customFormat="1" x14ac:dyDescent="0.2"/>
    <row r="5089" s="52" customFormat="1" x14ac:dyDescent="0.2"/>
    <row r="5090" s="52" customFormat="1" x14ac:dyDescent="0.2"/>
    <row r="5091" s="52" customFormat="1" x14ac:dyDescent="0.2"/>
    <row r="5092" s="52" customFormat="1" x14ac:dyDescent="0.2"/>
    <row r="5093" s="52" customFormat="1" x14ac:dyDescent="0.2"/>
    <row r="5094" s="52" customFormat="1" x14ac:dyDescent="0.2"/>
    <row r="5095" s="52" customFormat="1" x14ac:dyDescent="0.2"/>
    <row r="5096" s="52" customFormat="1" x14ac:dyDescent="0.2"/>
    <row r="5097" s="52" customFormat="1" x14ac:dyDescent="0.2"/>
    <row r="5098" s="52" customFormat="1" x14ac:dyDescent="0.2"/>
    <row r="5099" s="52" customFormat="1" x14ac:dyDescent="0.2"/>
    <row r="5100" s="52" customFormat="1" x14ac:dyDescent="0.2"/>
    <row r="5101" s="52" customFormat="1" x14ac:dyDescent="0.2"/>
    <row r="5102" s="52" customFormat="1" x14ac:dyDescent="0.2"/>
    <row r="5103" s="52" customFormat="1" x14ac:dyDescent="0.2"/>
    <row r="5104" s="52" customFormat="1" x14ac:dyDescent="0.2"/>
    <row r="5105" s="52" customFormat="1" x14ac:dyDescent="0.2"/>
    <row r="5106" s="52" customFormat="1" x14ac:dyDescent="0.2"/>
    <row r="5107" s="52" customFormat="1" x14ac:dyDescent="0.2"/>
    <row r="5108" s="52" customFormat="1" x14ac:dyDescent="0.2"/>
    <row r="5109" s="52" customFormat="1" x14ac:dyDescent="0.2"/>
    <row r="5110" s="52" customFormat="1" x14ac:dyDescent="0.2"/>
    <row r="5111" s="52" customFormat="1" x14ac:dyDescent="0.2"/>
    <row r="5112" s="52" customFormat="1" x14ac:dyDescent="0.2"/>
    <row r="5113" s="52" customFormat="1" x14ac:dyDescent="0.2"/>
    <row r="5114" s="52" customFormat="1" x14ac:dyDescent="0.2"/>
    <row r="5115" s="52" customFormat="1" x14ac:dyDescent="0.2"/>
    <row r="5116" s="52" customFormat="1" x14ac:dyDescent="0.2"/>
    <row r="5117" s="52" customFormat="1" x14ac:dyDescent="0.2"/>
    <row r="5118" s="52" customFormat="1" x14ac:dyDescent="0.2"/>
    <row r="5119" s="52" customFormat="1" x14ac:dyDescent="0.2"/>
    <row r="5120" s="52" customFormat="1" x14ac:dyDescent="0.2"/>
    <row r="5121" s="52" customFormat="1" x14ac:dyDescent="0.2"/>
    <row r="5122" s="52" customFormat="1" x14ac:dyDescent="0.2"/>
    <row r="5123" s="52" customFormat="1" x14ac:dyDescent="0.2"/>
    <row r="5124" s="52" customFormat="1" x14ac:dyDescent="0.2"/>
    <row r="5125" s="52" customFormat="1" x14ac:dyDescent="0.2"/>
    <row r="5126" s="52" customFormat="1" x14ac:dyDescent="0.2"/>
    <row r="5127" s="52" customFormat="1" x14ac:dyDescent="0.2"/>
    <row r="5128" s="52" customFormat="1" x14ac:dyDescent="0.2"/>
    <row r="5129" s="52" customFormat="1" x14ac:dyDescent="0.2"/>
    <row r="5130" s="52" customFormat="1" x14ac:dyDescent="0.2"/>
    <row r="5131" s="52" customFormat="1" x14ac:dyDescent="0.2"/>
    <row r="5132" s="52" customFormat="1" x14ac:dyDescent="0.2"/>
    <row r="5133" s="52" customFormat="1" x14ac:dyDescent="0.2"/>
    <row r="5134" s="52" customFormat="1" x14ac:dyDescent="0.2"/>
    <row r="5135" s="52" customFormat="1" x14ac:dyDescent="0.2"/>
    <row r="5136" s="52" customFormat="1" x14ac:dyDescent="0.2"/>
    <row r="5137" s="52" customFormat="1" x14ac:dyDescent="0.2"/>
    <row r="5138" s="52" customFormat="1" x14ac:dyDescent="0.2"/>
    <row r="5139" s="52" customFormat="1" x14ac:dyDescent="0.2"/>
    <row r="5140" s="52" customFormat="1" x14ac:dyDescent="0.2"/>
    <row r="5141" s="52" customFormat="1" x14ac:dyDescent="0.2"/>
    <row r="5142" s="52" customFormat="1" x14ac:dyDescent="0.2"/>
    <row r="5143" s="52" customFormat="1" x14ac:dyDescent="0.2"/>
    <row r="5144" s="52" customFormat="1" x14ac:dyDescent="0.2"/>
    <row r="5145" s="52" customFormat="1" x14ac:dyDescent="0.2"/>
    <row r="5146" s="52" customFormat="1" x14ac:dyDescent="0.2"/>
    <row r="5147" s="52" customFormat="1" x14ac:dyDescent="0.2"/>
    <row r="5148" s="52" customFormat="1" x14ac:dyDescent="0.2"/>
    <row r="5149" s="52" customFormat="1" x14ac:dyDescent="0.2"/>
    <row r="5150" s="52" customFormat="1" x14ac:dyDescent="0.2"/>
    <row r="5151" s="52" customFormat="1" x14ac:dyDescent="0.2"/>
    <row r="5152" s="52" customFormat="1" x14ac:dyDescent="0.2"/>
    <row r="5153" s="52" customFormat="1" x14ac:dyDescent="0.2"/>
    <row r="5154" s="52" customFormat="1" x14ac:dyDescent="0.2"/>
    <row r="5155" s="52" customFormat="1" x14ac:dyDescent="0.2"/>
    <row r="5156" s="52" customFormat="1" x14ac:dyDescent="0.2"/>
    <row r="5157" s="52" customFormat="1" x14ac:dyDescent="0.2"/>
    <row r="5158" s="52" customFormat="1" x14ac:dyDescent="0.2"/>
    <row r="5159" s="52" customFormat="1" x14ac:dyDescent="0.2"/>
    <row r="5160" s="52" customFormat="1" x14ac:dyDescent="0.2"/>
    <row r="5161" s="52" customFormat="1" x14ac:dyDescent="0.2"/>
    <row r="5162" s="52" customFormat="1" x14ac:dyDescent="0.2"/>
    <row r="5163" s="52" customFormat="1" x14ac:dyDescent="0.2"/>
    <row r="5164" s="52" customFormat="1" x14ac:dyDescent="0.2"/>
    <row r="5165" s="52" customFormat="1" x14ac:dyDescent="0.2"/>
    <row r="5166" s="52" customFormat="1" x14ac:dyDescent="0.2"/>
    <row r="5167" s="52" customFormat="1" x14ac:dyDescent="0.2"/>
    <row r="5168" s="52" customFormat="1" x14ac:dyDescent="0.2"/>
    <row r="5169" s="52" customFormat="1" x14ac:dyDescent="0.2"/>
    <row r="5170" s="52" customFormat="1" x14ac:dyDescent="0.2"/>
    <row r="5171" s="52" customFormat="1" x14ac:dyDescent="0.2"/>
    <row r="5172" s="52" customFormat="1" x14ac:dyDescent="0.2"/>
    <row r="5173" s="52" customFormat="1" x14ac:dyDescent="0.2"/>
    <row r="5174" s="52" customFormat="1" x14ac:dyDescent="0.2"/>
    <row r="5175" s="52" customFormat="1" x14ac:dyDescent="0.2"/>
    <row r="5176" s="52" customFormat="1" x14ac:dyDescent="0.2"/>
    <row r="5177" s="52" customFormat="1" x14ac:dyDescent="0.2"/>
    <row r="5178" s="52" customFormat="1" x14ac:dyDescent="0.2"/>
    <row r="5179" s="52" customFormat="1" x14ac:dyDescent="0.2"/>
    <row r="5180" s="52" customFormat="1" x14ac:dyDescent="0.2"/>
    <row r="5181" s="52" customFormat="1" x14ac:dyDescent="0.2"/>
    <row r="5182" s="52" customFormat="1" x14ac:dyDescent="0.2"/>
    <row r="5183" s="52" customFormat="1" x14ac:dyDescent="0.2"/>
    <row r="5184" s="52" customFormat="1" x14ac:dyDescent="0.2"/>
    <row r="5185" s="52" customFormat="1" x14ac:dyDescent="0.2"/>
    <row r="5186" s="52" customFormat="1" x14ac:dyDescent="0.2"/>
    <row r="5187" s="52" customFormat="1" x14ac:dyDescent="0.2"/>
    <row r="5188" s="52" customFormat="1" x14ac:dyDescent="0.2"/>
    <row r="5189" s="52" customFormat="1" x14ac:dyDescent="0.2"/>
    <row r="5190" s="52" customFormat="1" x14ac:dyDescent="0.2"/>
    <row r="5191" s="52" customFormat="1" x14ac:dyDescent="0.2"/>
    <row r="5192" s="52" customFormat="1" x14ac:dyDescent="0.2"/>
    <row r="5193" s="52" customFormat="1" x14ac:dyDescent="0.2"/>
    <row r="5194" s="52" customFormat="1" x14ac:dyDescent="0.2"/>
    <row r="5195" s="52" customFormat="1" x14ac:dyDescent="0.2"/>
    <row r="5196" s="52" customFormat="1" x14ac:dyDescent="0.2"/>
    <row r="5197" s="52" customFormat="1" x14ac:dyDescent="0.2"/>
    <row r="5198" s="52" customFormat="1" x14ac:dyDescent="0.2"/>
    <row r="5199" s="52" customFormat="1" x14ac:dyDescent="0.2"/>
    <row r="5200" s="52" customFormat="1" x14ac:dyDescent="0.2"/>
    <row r="5201" s="52" customFormat="1" x14ac:dyDescent="0.2"/>
    <row r="5202" s="52" customFormat="1" x14ac:dyDescent="0.2"/>
    <row r="5203" s="52" customFormat="1" x14ac:dyDescent="0.2"/>
    <row r="5204" s="52" customFormat="1" x14ac:dyDescent="0.2"/>
    <row r="5205" s="52" customFormat="1" x14ac:dyDescent="0.2"/>
    <row r="5206" s="52" customFormat="1" x14ac:dyDescent="0.2"/>
    <row r="5207" s="52" customFormat="1" x14ac:dyDescent="0.2"/>
    <row r="5208" s="52" customFormat="1" x14ac:dyDescent="0.2"/>
    <row r="5209" s="52" customFormat="1" x14ac:dyDescent="0.2"/>
    <row r="5210" s="52" customFormat="1" x14ac:dyDescent="0.2"/>
    <row r="5211" s="52" customFormat="1" x14ac:dyDescent="0.2"/>
    <row r="5212" s="52" customFormat="1" x14ac:dyDescent="0.2"/>
    <row r="5213" s="52" customFormat="1" x14ac:dyDescent="0.2"/>
    <row r="5214" s="52" customFormat="1" x14ac:dyDescent="0.2"/>
    <row r="5215" s="52" customFormat="1" x14ac:dyDescent="0.2"/>
    <row r="5216" s="52" customFormat="1" x14ac:dyDescent="0.2"/>
    <row r="5217" s="52" customFormat="1" x14ac:dyDescent="0.2"/>
    <row r="5218" s="52" customFormat="1" x14ac:dyDescent="0.2"/>
    <row r="5219" s="52" customFormat="1" x14ac:dyDescent="0.2"/>
    <row r="5220" s="52" customFormat="1" x14ac:dyDescent="0.2"/>
    <row r="5221" s="52" customFormat="1" x14ac:dyDescent="0.2"/>
    <row r="5222" s="52" customFormat="1" x14ac:dyDescent="0.2"/>
    <row r="5223" s="52" customFormat="1" x14ac:dyDescent="0.2"/>
    <row r="5224" s="52" customFormat="1" x14ac:dyDescent="0.2"/>
    <row r="5225" s="52" customFormat="1" x14ac:dyDescent="0.2"/>
    <row r="5226" s="52" customFormat="1" x14ac:dyDescent="0.2"/>
    <row r="5227" s="52" customFormat="1" x14ac:dyDescent="0.2"/>
    <row r="5228" s="52" customFormat="1" x14ac:dyDescent="0.2"/>
    <row r="5229" s="52" customFormat="1" x14ac:dyDescent="0.2"/>
    <row r="5230" s="52" customFormat="1" x14ac:dyDescent="0.2"/>
    <row r="5231" s="52" customFormat="1" x14ac:dyDescent="0.2"/>
    <row r="5232" s="52" customFormat="1" x14ac:dyDescent="0.2"/>
    <row r="5233" s="52" customFormat="1" x14ac:dyDescent="0.2"/>
    <row r="5234" s="52" customFormat="1" x14ac:dyDescent="0.2"/>
    <row r="5235" s="52" customFormat="1" x14ac:dyDescent="0.2"/>
    <row r="5236" s="52" customFormat="1" x14ac:dyDescent="0.2"/>
    <row r="5237" s="52" customFormat="1" x14ac:dyDescent="0.2"/>
    <row r="5238" s="52" customFormat="1" x14ac:dyDescent="0.2"/>
    <row r="5239" s="52" customFormat="1" x14ac:dyDescent="0.2"/>
    <row r="5240" s="52" customFormat="1" x14ac:dyDescent="0.2"/>
    <row r="5241" s="52" customFormat="1" x14ac:dyDescent="0.2"/>
    <row r="5242" s="52" customFormat="1" x14ac:dyDescent="0.2"/>
    <row r="5243" s="52" customFormat="1" x14ac:dyDescent="0.2"/>
    <row r="5244" s="52" customFormat="1" x14ac:dyDescent="0.2"/>
    <row r="5245" s="52" customFormat="1" x14ac:dyDescent="0.2"/>
    <row r="5246" s="52" customFormat="1" x14ac:dyDescent="0.2"/>
    <row r="5247" s="52" customFormat="1" x14ac:dyDescent="0.2"/>
    <row r="5248" s="52" customFormat="1" x14ac:dyDescent="0.2"/>
    <row r="5249" s="52" customFormat="1" x14ac:dyDescent="0.2"/>
    <row r="5250" s="52" customFormat="1" x14ac:dyDescent="0.2"/>
    <row r="5251" s="52" customFormat="1" x14ac:dyDescent="0.2"/>
    <row r="5252" s="52" customFormat="1" x14ac:dyDescent="0.2"/>
    <row r="5253" s="52" customFormat="1" x14ac:dyDescent="0.2"/>
    <row r="5254" s="52" customFormat="1" x14ac:dyDescent="0.2"/>
    <row r="5255" s="52" customFormat="1" x14ac:dyDescent="0.2"/>
    <row r="5256" s="52" customFormat="1" x14ac:dyDescent="0.2"/>
    <row r="5257" s="52" customFormat="1" x14ac:dyDescent="0.2"/>
    <row r="5258" s="52" customFormat="1" x14ac:dyDescent="0.2"/>
    <row r="5259" s="52" customFormat="1" x14ac:dyDescent="0.2"/>
    <row r="5260" s="52" customFormat="1" x14ac:dyDescent="0.2"/>
    <row r="5261" s="52" customFormat="1" x14ac:dyDescent="0.2"/>
    <row r="5262" s="52" customFormat="1" x14ac:dyDescent="0.2"/>
    <row r="5263" s="52" customFormat="1" x14ac:dyDescent="0.2"/>
    <row r="5264" s="52" customFormat="1" x14ac:dyDescent="0.2"/>
    <row r="5265" s="52" customFormat="1" x14ac:dyDescent="0.2"/>
    <row r="5266" s="52" customFormat="1" x14ac:dyDescent="0.2"/>
    <row r="5267" s="52" customFormat="1" x14ac:dyDescent="0.2"/>
    <row r="5268" s="52" customFormat="1" x14ac:dyDescent="0.2"/>
    <row r="5269" s="52" customFormat="1" x14ac:dyDescent="0.2"/>
    <row r="5270" s="52" customFormat="1" x14ac:dyDescent="0.2"/>
    <row r="5271" s="52" customFormat="1" x14ac:dyDescent="0.2"/>
    <row r="5272" s="52" customFormat="1" x14ac:dyDescent="0.2"/>
    <row r="5273" s="52" customFormat="1" x14ac:dyDescent="0.2"/>
    <row r="5274" s="52" customFormat="1" x14ac:dyDescent="0.2"/>
    <row r="5275" s="52" customFormat="1" x14ac:dyDescent="0.2"/>
    <row r="5276" s="52" customFormat="1" x14ac:dyDescent="0.2"/>
    <row r="5277" s="52" customFormat="1" x14ac:dyDescent="0.2"/>
    <row r="5278" s="52" customFormat="1" x14ac:dyDescent="0.2"/>
    <row r="5279" s="52" customFormat="1" x14ac:dyDescent="0.2"/>
    <row r="5280" s="52" customFormat="1" x14ac:dyDescent="0.2"/>
    <row r="5281" s="52" customFormat="1" x14ac:dyDescent="0.2"/>
    <row r="5282" s="52" customFormat="1" x14ac:dyDescent="0.2"/>
    <row r="5283" s="52" customFormat="1" x14ac:dyDescent="0.2"/>
    <row r="5284" s="52" customFormat="1" x14ac:dyDescent="0.2"/>
    <row r="5285" s="52" customFormat="1" x14ac:dyDescent="0.2"/>
    <row r="5286" s="52" customFormat="1" x14ac:dyDescent="0.2"/>
    <row r="5287" s="52" customFormat="1" x14ac:dyDescent="0.2"/>
    <row r="5288" s="52" customFormat="1" x14ac:dyDescent="0.2"/>
    <row r="5289" s="52" customFormat="1" x14ac:dyDescent="0.2"/>
    <row r="5290" s="52" customFormat="1" x14ac:dyDescent="0.2"/>
    <row r="5291" s="52" customFormat="1" x14ac:dyDescent="0.2"/>
    <row r="5292" s="52" customFormat="1" x14ac:dyDescent="0.2"/>
    <row r="5293" s="52" customFormat="1" x14ac:dyDescent="0.2"/>
    <row r="5294" s="52" customFormat="1" x14ac:dyDescent="0.2"/>
    <row r="5295" s="52" customFormat="1" x14ac:dyDescent="0.2"/>
    <row r="5296" s="52" customFormat="1" x14ac:dyDescent="0.2"/>
    <row r="5297" s="52" customFormat="1" x14ac:dyDescent="0.2"/>
    <row r="5298" s="52" customFormat="1" x14ac:dyDescent="0.2"/>
    <row r="5299" s="52" customFormat="1" x14ac:dyDescent="0.2"/>
    <row r="5300" s="52" customFormat="1" x14ac:dyDescent="0.2"/>
    <row r="5301" s="52" customFormat="1" x14ac:dyDescent="0.2"/>
    <row r="5302" s="52" customFormat="1" x14ac:dyDescent="0.2"/>
    <row r="5303" s="52" customFormat="1" x14ac:dyDescent="0.2"/>
    <row r="5304" s="52" customFormat="1" x14ac:dyDescent="0.2"/>
    <row r="5305" s="52" customFormat="1" x14ac:dyDescent="0.2"/>
    <row r="5306" s="52" customFormat="1" x14ac:dyDescent="0.2"/>
    <row r="5307" s="52" customFormat="1" x14ac:dyDescent="0.2"/>
    <row r="5308" s="52" customFormat="1" x14ac:dyDescent="0.2"/>
    <row r="5309" s="52" customFormat="1" x14ac:dyDescent="0.2"/>
    <row r="5310" s="52" customFormat="1" x14ac:dyDescent="0.2"/>
    <row r="5311" s="52" customFormat="1" x14ac:dyDescent="0.2"/>
    <row r="5312" s="52" customFormat="1" x14ac:dyDescent="0.2"/>
    <row r="5313" s="52" customFormat="1" x14ac:dyDescent="0.2"/>
    <row r="5314" s="52" customFormat="1" x14ac:dyDescent="0.2"/>
    <row r="5315" s="52" customFormat="1" x14ac:dyDescent="0.2"/>
    <row r="5316" s="52" customFormat="1" x14ac:dyDescent="0.2"/>
    <row r="5317" s="52" customFormat="1" x14ac:dyDescent="0.2"/>
    <row r="5318" s="52" customFormat="1" x14ac:dyDescent="0.2"/>
    <row r="5319" s="52" customFormat="1" x14ac:dyDescent="0.2"/>
    <row r="5320" s="52" customFormat="1" x14ac:dyDescent="0.2"/>
    <row r="5321" s="52" customFormat="1" x14ac:dyDescent="0.2"/>
    <row r="5322" s="52" customFormat="1" x14ac:dyDescent="0.2"/>
    <row r="5323" s="52" customFormat="1" x14ac:dyDescent="0.2"/>
    <row r="5324" s="52" customFormat="1" x14ac:dyDescent="0.2"/>
    <row r="5325" s="52" customFormat="1" x14ac:dyDescent="0.2"/>
    <row r="5326" s="52" customFormat="1" x14ac:dyDescent="0.2"/>
    <row r="5327" s="52" customFormat="1" x14ac:dyDescent="0.2"/>
    <row r="5328" s="52" customFormat="1" x14ac:dyDescent="0.2"/>
    <row r="5329" s="52" customFormat="1" x14ac:dyDescent="0.2"/>
    <row r="5330" s="52" customFormat="1" x14ac:dyDescent="0.2"/>
    <row r="5331" s="52" customFormat="1" x14ac:dyDescent="0.2"/>
    <row r="5332" s="52" customFormat="1" x14ac:dyDescent="0.2"/>
    <row r="5333" s="52" customFormat="1" x14ac:dyDescent="0.2"/>
    <row r="5334" s="52" customFormat="1" x14ac:dyDescent="0.2"/>
    <row r="5335" s="52" customFormat="1" x14ac:dyDescent="0.2"/>
    <row r="5336" s="52" customFormat="1" x14ac:dyDescent="0.2"/>
    <row r="5337" s="52" customFormat="1" x14ac:dyDescent="0.2"/>
    <row r="5338" s="52" customFormat="1" x14ac:dyDescent="0.2"/>
    <row r="5339" s="52" customFormat="1" x14ac:dyDescent="0.2"/>
    <row r="5340" s="52" customFormat="1" x14ac:dyDescent="0.2"/>
    <row r="5341" s="52" customFormat="1" x14ac:dyDescent="0.2"/>
    <row r="5342" s="52" customFormat="1" x14ac:dyDescent="0.2"/>
    <row r="5343" s="52" customFormat="1" x14ac:dyDescent="0.2"/>
    <row r="5344" s="52" customFormat="1" x14ac:dyDescent="0.2"/>
    <row r="5345" s="52" customFormat="1" x14ac:dyDescent="0.2"/>
    <row r="5346" s="52" customFormat="1" x14ac:dyDescent="0.2"/>
    <row r="5347" s="52" customFormat="1" x14ac:dyDescent="0.2"/>
    <row r="5348" s="52" customFormat="1" x14ac:dyDescent="0.2"/>
    <row r="5349" s="52" customFormat="1" x14ac:dyDescent="0.2"/>
    <row r="5350" s="52" customFormat="1" x14ac:dyDescent="0.2"/>
    <row r="5351" s="52" customFormat="1" x14ac:dyDescent="0.2"/>
    <row r="5352" s="52" customFormat="1" x14ac:dyDescent="0.2"/>
    <row r="5353" s="52" customFormat="1" x14ac:dyDescent="0.2"/>
    <row r="5354" s="52" customFormat="1" x14ac:dyDescent="0.2"/>
    <row r="5355" s="52" customFormat="1" x14ac:dyDescent="0.2"/>
    <row r="5356" s="52" customFormat="1" x14ac:dyDescent="0.2"/>
    <row r="5357" s="52" customFormat="1" x14ac:dyDescent="0.2"/>
    <row r="5358" s="52" customFormat="1" x14ac:dyDescent="0.2"/>
    <row r="5359" s="52" customFormat="1" x14ac:dyDescent="0.2"/>
    <row r="5360" s="52" customFormat="1" x14ac:dyDescent="0.2"/>
    <row r="5361" s="52" customFormat="1" x14ac:dyDescent="0.2"/>
    <row r="5362" s="52" customFormat="1" x14ac:dyDescent="0.2"/>
    <row r="5363" s="52" customFormat="1" x14ac:dyDescent="0.2"/>
    <row r="5364" s="52" customFormat="1" x14ac:dyDescent="0.2"/>
    <row r="5365" s="52" customFormat="1" x14ac:dyDescent="0.2"/>
    <row r="5366" s="52" customFormat="1" x14ac:dyDescent="0.2"/>
    <row r="5367" s="52" customFormat="1" x14ac:dyDescent="0.2"/>
    <row r="5368" s="52" customFormat="1" x14ac:dyDescent="0.2"/>
    <row r="5369" s="52" customFormat="1" x14ac:dyDescent="0.2"/>
    <row r="5370" s="52" customFormat="1" x14ac:dyDescent="0.2"/>
    <row r="5371" s="52" customFormat="1" x14ac:dyDescent="0.2"/>
    <row r="5372" s="52" customFormat="1" x14ac:dyDescent="0.2"/>
    <row r="5373" s="52" customFormat="1" x14ac:dyDescent="0.2"/>
    <row r="5374" s="52" customFormat="1" x14ac:dyDescent="0.2"/>
    <row r="5375" s="52" customFormat="1" x14ac:dyDescent="0.2"/>
    <row r="5376" s="52" customFormat="1" x14ac:dyDescent="0.2"/>
    <row r="5377" s="52" customFormat="1" x14ac:dyDescent="0.2"/>
    <row r="5378" s="52" customFormat="1" x14ac:dyDescent="0.2"/>
    <row r="5379" s="52" customFormat="1" x14ac:dyDescent="0.2"/>
    <row r="5380" s="52" customFormat="1" x14ac:dyDescent="0.2"/>
    <row r="5381" s="52" customFormat="1" x14ac:dyDescent="0.2"/>
    <row r="5382" s="52" customFormat="1" x14ac:dyDescent="0.2"/>
    <row r="5383" s="52" customFormat="1" x14ac:dyDescent="0.2"/>
    <row r="5384" s="52" customFormat="1" x14ac:dyDescent="0.2"/>
    <row r="5385" s="52" customFormat="1" x14ac:dyDescent="0.2"/>
    <row r="5386" s="52" customFormat="1" x14ac:dyDescent="0.2"/>
    <row r="5387" s="52" customFormat="1" x14ac:dyDescent="0.2"/>
    <row r="5388" s="52" customFormat="1" x14ac:dyDescent="0.2"/>
    <row r="5389" s="52" customFormat="1" x14ac:dyDescent="0.2"/>
    <row r="5390" s="52" customFormat="1" x14ac:dyDescent="0.2"/>
    <row r="5391" s="52" customFormat="1" x14ac:dyDescent="0.2"/>
    <row r="5392" s="52" customFormat="1" x14ac:dyDescent="0.2"/>
    <row r="5393" s="52" customFormat="1" x14ac:dyDescent="0.2"/>
    <row r="5394" s="52" customFormat="1" x14ac:dyDescent="0.2"/>
    <row r="5395" s="52" customFormat="1" x14ac:dyDescent="0.2"/>
    <row r="5396" s="52" customFormat="1" x14ac:dyDescent="0.2"/>
    <row r="5397" s="52" customFormat="1" x14ac:dyDescent="0.2"/>
    <row r="5398" s="52" customFormat="1" x14ac:dyDescent="0.2"/>
    <row r="5399" s="52" customFormat="1" x14ac:dyDescent="0.2"/>
    <row r="5400" s="52" customFormat="1" x14ac:dyDescent="0.2"/>
    <row r="5401" s="52" customFormat="1" x14ac:dyDescent="0.2"/>
    <row r="5402" s="52" customFormat="1" x14ac:dyDescent="0.2"/>
    <row r="5403" s="52" customFormat="1" x14ac:dyDescent="0.2"/>
    <row r="5404" s="52" customFormat="1" x14ac:dyDescent="0.2"/>
    <row r="5405" s="52" customFormat="1" x14ac:dyDescent="0.2"/>
    <row r="5406" s="52" customFormat="1" x14ac:dyDescent="0.2"/>
    <row r="5407" s="52" customFormat="1" x14ac:dyDescent="0.2"/>
    <row r="5408" s="52" customFormat="1" x14ac:dyDescent="0.2"/>
    <row r="5409" s="52" customFormat="1" x14ac:dyDescent="0.2"/>
    <row r="5410" s="52" customFormat="1" x14ac:dyDescent="0.2"/>
    <row r="5411" s="52" customFormat="1" x14ac:dyDescent="0.2"/>
    <row r="5412" s="52" customFormat="1" x14ac:dyDescent="0.2"/>
    <row r="5413" s="52" customFormat="1" x14ac:dyDescent="0.2"/>
    <row r="5414" s="52" customFormat="1" x14ac:dyDescent="0.2"/>
    <row r="5415" s="52" customFormat="1" x14ac:dyDescent="0.2"/>
    <row r="5416" s="52" customFormat="1" x14ac:dyDescent="0.2"/>
    <row r="5417" s="52" customFormat="1" x14ac:dyDescent="0.2"/>
    <row r="5418" s="52" customFormat="1" x14ac:dyDescent="0.2"/>
    <row r="5419" s="52" customFormat="1" x14ac:dyDescent="0.2"/>
    <row r="5420" s="52" customFormat="1" x14ac:dyDescent="0.2"/>
    <row r="5421" s="52" customFormat="1" x14ac:dyDescent="0.2"/>
    <row r="5422" s="52" customFormat="1" x14ac:dyDescent="0.2"/>
    <row r="5423" s="52" customFormat="1" x14ac:dyDescent="0.2"/>
    <row r="5424" s="52" customFormat="1" x14ac:dyDescent="0.2"/>
    <row r="5425" s="52" customFormat="1" x14ac:dyDescent="0.2"/>
    <row r="5426" s="52" customFormat="1" x14ac:dyDescent="0.2"/>
    <row r="5427" s="52" customFormat="1" x14ac:dyDescent="0.2"/>
    <row r="5428" s="52" customFormat="1" x14ac:dyDescent="0.2"/>
    <row r="5429" s="52" customFormat="1" x14ac:dyDescent="0.2"/>
    <row r="5430" s="52" customFormat="1" x14ac:dyDescent="0.2"/>
    <row r="5431" s="52" customFormat="1" x14ac:dyDescent="0.2"/>
    <row r="5432" s="52" customFormat="1" x14ac:dyDescent="0.2"/>
    <row r="5433" s="52" customFormat="1" x14ac:dyDescent="0.2"/>
    <row r="5434" s="52" customFormat="1" x14ac:dyDescent="0.2"/>
    <row r="5435" s="52" customFormat="1" x14ac:dyDescent="0.2"/>
    <row r="5436" s="52" customFormat="1" x14ac:dyDescent="0.2"/>
    <row r="5437" s="52" customFormat="1" x14ac:dyDescent="0.2"/>
    <row r="5438" s="52" customFormat="1" x14ac:dyDescent="0.2"/>
    <row r="5439" s="52" customFormat="1" x14ac:dyDescent="0.2"/>
    <row r="5440" s="52" customFormat="1" x14ac:dyDescent="0.2"/>
    <row r="5441" s="52" customFormat="1" x14ac:dyDescent="0.2"/>
    <row r="5442" s="52" customFormat="1" x14ac:dyDescent="0.2"/>
    <row r="5443" s="52" customFormat="1" x14ac:dyDescent="0.2"/>
    <row r="5444" s="52" customFormat="1" x14ac:dyDescent="0.2"/>
    <row r="5445" s="52" customFormat="1" x14ac:dyDescent="0.2"/>
    <row r="5446" s="52" customFormat="1" x14ac:dyDescent="0.2"/>
    <row r="5447" s="52" customFormat="1" x14ac:dyDescent="0.2"/>
    <row r="5448" s="52" customFormat="1" x14ac:dyDescent="0.2"/>
    <row r="5449" s="52" customFormat="1" x14ac:dyDescent="0.2"/>
    <row r="5450" s="52" customFormat="1" x14ac:dyDescent="0.2"/>
    <row r="5451" s="52" customFormat="1" x14ac:dyDescent="0.2"/>
    <row r="5452" s="52" customFormat="1" x14ac:dyDescent="0.2"/>
    <row r="5453" s="52" customFormat="1" x14ac:dyDescent="0.2"/>
    <row r="5454" s="52" customFormat="1" x14ac:dyDescent="0.2"/>
    <row r="5455" s="52" customFormat="1" x14ac:dyDescent="0.2"/>
    <row r="5456" s="52" customFormat="1" x14ac:dyDescent="0.2"/>
    <row r="5457" s="52" customFormat="1" x14ac:dyDescent="0.2"/>
    <row r="5458" s="52" customFormat="1" x14ac:dyDescent="0.2"/>
    <row r="5459" s="52" customFormat="1" x14ac:dyDescent="0.2"/>
    <row r="5460" s="52" customFormat="1" x14ac:dyDescent="0.2"/>
    <row r="5461" s="52" customFormat="1" x14ac:dyDescent="0.2"/>
    <row r="5462" s="52" customFormat="1" x14ac:dyDescent="0.2"/>
    <row r="5463" s="52" customFormat="1" x14ac:dyDescent="0.2"/>
    <row r="5464" s="52" customFormat="1" x14ac:dyDescent="0.2"/>
    <row r="5465" s="52" customFormat="1" x14ac:dyDescent="0.2"/>
    <row r="5466" s="52" customFormat="1" x14ac:dyDescent="0.2"/>
    <row r="5467" s="52" customFormat="1" x14ac:dyDescent="0.2"/>
    <row r="5468" s="52" customFormat="1" x14ac:dyDescent="0.2"/>
    <row r="5469" s="52" customFormat="1" x14ac:dyDescent="0.2"/>
    <row r="5470" s="52" customFormat="1" x14ac:dyDescent="0.2"/>
    <row r="5471" s="52" customFormat="1" x14ac:dyDescent="0.2"/>
    <row r="5472" s="52" customFormat="1" x14ac:dyDescent="0.2"/>
    <row r="5473" s="52" customFormat="1" x14ac:dyDescent="0.2"/>
    <row r="5474" s="52" customFormat="1" x14ac:dyDescent="0.2"/>
    <row r="5475" s="52" customFormat="1" x14ac:dyDescent="0.2"/>
    <row r="5476" s="52" customFormat="1" x14ac:dyDescent="0.2"/>
    <row r="5477" s="52" customFormat="1" x14ac:dyDescent="0.2"/>
    <row r="5478" s="52" customFormat="1" x14ac:dyDescent="0.2"/>
    <row r="5479" s="52" customFormat="1" x14ac:dyDescent="0.2"/>
    <row r="5480" s="52" customFormat="1" x14ac:dyDescent="0.2"/>
    <row r="5481" s="52" customFormat="1" x14ac:dyDescent="0.2"/>
    <row r="5482" s="52" customFormat="1" x14ac:dyDescent="0.2"/>
    <row r="5483" s="52" customFormat="1" x14ac:dyDescent="0.2"/>
    <row r="5484" s="52" customFormat="1" x14ac:dyDescent="0.2"/>
    <row r="5485" s="52" customFormat="1" x14ac:dyDescent="0.2"/>
    <row r="5486" s="52" customFormat="1" x14ac:dyDescent="0.2"/>
    <row r="5487" s="52" customFormat="1" x14ac:dyDescent="0.2"/>
    <row r="5488" s="52" customFormat="1" x14ac:dyDescent="0.2"/>
    <row r="5489" s="52" customFormat="1" x14ac:dyDescent="0.2"/>
    <row r="5490" s="52" customFormat="1" x14ac:dyDescent="0.2"/>
    <row r="5491" s="52" customFormat="1" x14ac:dyDescent="0.2"/>
    <row r="5492" s="52" customFormat="1" x14ac:dyDescent="0.2"/>
    <row r="5493" s="52" customFormat="1" x14ac:dyDescent="0.2"/>
    <row r="5494" s="52" customFormat="1" x14ac:dyDescent="0.2"/>
    <row r="5495" s="52" customFormat="1" x14ac:dyDescent="0.2"/>
    <row r="5496" s="52" customFormat="1" x14ac:dyDescent="0.2"/>
    <row r="5497" s="52" customFormat="1" x14ac:dyDescent="0.2"/>
    <row r="5498" s="52" customFormat="1" x14ac:dyDescent="0.2"/>
    <row r="5499" s="52" customFormat="1" x14ac:dyDescent="0.2"/>
    <row r="5500" s="52" customFormat="1" x14ac:dyDescent="0.2"/>
    <row r="5501" s="52" customFormat="1" x14ac:dyDescent="0.2"/>
    <row r="5502" s="52" customFormat="1" x14ac:dyDescent="0.2"/>
    <row r="5503" s="52" customFormat="1" x14ac:dyDescent="0.2"/>
    <row r="5504" s="52" customFormat="1" x14ac:dyDescent="0.2"/>
    <row r="5505" s="52" customFormat="1" x14ac:dyDescent="0.2"/>
    <row r="5506" s="52" customFormat="1" x14ac:dyDescent="0.2"/>
    <row r="5507" s="52" customFormat="1" x14ac:dyDescent="0.2"/>
    <row r="5508" s="52" customFormat="1" x14ac:dyDescent="0.2"/>
    <row r="5509" s="52" customFormat="1" x14ac:dyDescent="0.2"/>
    <row r="5510" s="52" customFormat="1" x14ac:dyDescent="0.2"/>
    <row r="5511" s="52" customFormat="1" x14ac:dyDescent="0.2"/>
    <row r="5512" s="52" customFormat="1" x14ac:dyDescent="0.2"/>
    <row r="5513" s="52" customFormat="1" x14ac:dyDescent="0.2"/>
    <row r="5514" s="52" customFormat="1" x14ac:dyDescent="0.2"/>
    <row r="5515" s="52" customFormat="1" x14ac:dyDescent="0.2"/>
    <row r="5516" s="52" customFormat="1" x14ac:dyDescent="0.2"/>
    <row r="5517" s="52" customFormat="1" x14ac:dyDescent="0.2"/>
    <row r="5518" s="52" customFormat="1" x14ac:dyDescent="0.2"/>
    <row r="5519" s="52" customFormat="1" x14ac:dyDescent="0.2"/>
    <row r="5520" s="52" customFormat="1" x14ac:dyDescent="0.2"/>
    <row r="5521" s="52" customFormat="1" x14ac:dyDescent="0.2"/>
    <row r="5522" s="52" customFormat="1" x14ac:dyDescent="0.2"/>
    <row r="5523" s="52" customFormat="1" x14ac:dyDescent="0.2"/>
    <row r="5524" s="52" customFormat="1" x14ac:dyDescent="0.2"/>
    <row r="5525" s="52" customFormat="1" x14ac:dyDescent="0.2"/>
    <row r="5526" s="52" customFormat="1" x14ac:dyDescent="0.2"/>
    <row r="5527" s="52" customFormat="1" x14ac:dyDescent="0.2"/>
    <row r="5528" s="52" customFormat="1" x14ac:dyDescent="0.2"/>
    <row r="5529" s="52" customFormat="1" x14ac:dyDescent="0.2"/>
    <row r="5530" s="52" customFormat="1" x14ac:dyDescent="0.2"/>
    <row r="5531" s="52" customFormat="1" x14ac:dyDescent="0.2"/>
    <row r="5532" s="52" customFormat="1" x14ac:dyDescent="0.2"/>
    <row r="5533" s="52" customFormat="1" x14ac:dyDescent="0.2"/>
    <row r="5534" s="52" customFormat="1" x14ac:dyDescent="0.2"/>
    <row r="5535" s="52" customFormat="1" x14ac:dyDescent="0.2"/>
    <row r="5536" s="52" customFormat="1" x14ac:dyDescent="0.2"/>
    <row r="5537" s="52" customFormat="1" x14ac:dyDescent="0.2"/>
    <row r="5538" s="52" customFormat="1" x14ac:dyDescent="0.2"/>
    <row r="5539" s="52" customFormat="1" x14ac:dyDescent="0.2"/>
    <row r="5540" s="52" customFormat="1" x14ac:dyDescent="0.2"/>
    <row r="5541" s="52" customFormat="1" x14ac:dyDescent="0.2"/>
    <row r="5542" s="52" customFormat="1" x14ac:dyDescent="0.2"/>
    <row r="5543" s="52" customFormat="1" x14ac:dyDescent="0.2"/>
    <row r="5544" s="52" customFormat="1" x14ac:dyDescent="0.2"/>
    <row r="5545" s="52" customFormat="1" x14ac:dyDescent="0.2"/>
    <row r="5546" s="52" customFormat="1" x14ac:dyDescent="0.2"/>
    <row r="5547" s="52" customFormat="1" x14ac:dyDescent="0.2"/>
    <row r="5548" s="52" customFormat="1" x14ac:dyDescent="0.2"/>
    <row r="5549" s="52" customFormat="1" x14ac:dyDescent="0.2"/>
    <row r="5550" s="52" customFormat="1" x14ac:dyDescent="0.2"/>
    <row r="5551" s="52" customFormat="1" x14ac:dyDescent="0.2"/>
    <row r="5552" s="52" customFormat="1" x14ac:dyDescent="0.2"/>
    <row r="5553" s="52" customFormat="1" x14ac:dyDescent="0.2"/>
    <row r="5554" s="52" customFormat="1" x14ac:dyDescent="0.2"/>
    <row r="5555" s="52" customFormat="1" x14ac:dyDescent="0.2"/>
    <row r="5556" s="52" customFormat="1" x14ac:dyDescent="0.2"/>
    <row r="5557" s="52" customFormat="1" x14ac:dyDescent="0.2"/>
    <row r="5558" s="52" customFormat="1" x14ac:dyDescent="0.2"/>
    <row r="5559" s="52" customFormat="1" x14ac:dyDescent="0.2"/>
    <row r="5560" s="52" customFormat="1" x14ac:dyDescent="0.2"/>
    <row r="5561" s="52" customFormat="1" x14ac:dyDescent="0.2"/>
    <row r="5562" s="52" customFormat="1" x14ac:dyDescent="0.2"/>
    <row r="5563" s="52" customFormat="1" x14ac:dyDescent="0.2"/>
    <row r="5564" s="52" customFormat="1" x14ac:dyDescent="0.2"/>
    <row r="5565" s="52" customFormat="1" x14ac:dyDescent="0.2"/>
    <row r="5566" s="52" customFormat="1" x14ac:dyDescent="0.2"/>
    <row r="5567" s="52" customFormat="1" x14ac:dyDescent="0.2"/>
    <row r="5568" s="52" customFormat="1" x14ac:dyDescent="0.2"/>
    <row r="5569" s="52" customFormat="1" x14ac:dyDescent="0.2"/>
    <row r="5570" s="52" customFormat="1" x14ac:dyDescent="0.2"/>
    <row r="5571" s="52" customFormat="1" x14ac:dyDescent="0.2"/>
    <row r="5572" s="52" customFormat="1" x14ac:dyDescent="0.2"/>
    <row r="5573" s="52" customFormat="1" x14ac:dyDescent="0.2"/>
    <row r="5574" s="52" customFormat="1" x14ac:dyDescent="0.2"/>
    <row r="5575" s="52" customFormat="1" x14ac:dyDescent="0.2"/>
    <row r="5576" s="52" customFormat="1" x14ac:dyDescent="0.2"/>
    <row r="5577" s="52" customFormat="1" x14ac:dyDescent="0.2"/>
    <row r="5578" s="52" customFormat="1" x14ac:dyDescent="0.2"/>
    <row r="5579" s="52" customFormat="1" x14ac:dyDescent="0.2"/>
    <row r="5580" s="52" customFormat="1" x14ac:dyDescent="0.2"/>
    <row r="5581" s="52" customFormat="1" x14ac:dyDescent="0.2"/>
    <row r="5582" s="52" customFormat="1" x14ac:dyDescent="0.2"/>
    <row r="5583" s="52" customFormat="1" x14ac:dyDescent="0.2"/>
    <row r="5584" s="52" customFormat="1" x14ac:dyDescent="0.2"/>
    <row r="5585" s="52" customFormat="1" x14ac:dyDescent="0.2"/>
    <row r="5586" s="52" customFormat="1" x14ac:dyDescent="0.2"/>
    <row r="5587" s="52" customFormat="1" x14ac:dyDescent="0.2"/>
    <row r="5588" s="52" customFormat="1" x14ac:dyDescent="0.2"/>
    <row r="5589" s="52" customFormat="1" x14ac:dyDescent="0.2"/>
    <row r="5590" s="52" customFormat="1" x14ac:dyDescent="0.2"/>
    <row r="5591" s="52" customFormat="1" x14ac:dyDescent="0.2"/>
    <row r="5592" s="52" customFormat="1" x14ac:dyDescent="0.2"/>
    <row r="5593" s="52" customFormat="1" x14ac:dyDescent="0.2"/>
    <row r="5594" s="52" customFormat="1" x14ac:dyDescent="0.2"/>
    <row r="5595" s="52" customFormat="1" x14ac:dyDescent="0.2"/>
    <row r="5596" s="52" customFormat="1" x14ac:dyDescent="0.2"/>
    <row r="5597" s="52" customFormat="1" x14ac:dyDescent="0.2"/>
    <row r="5598" s="52" customFormat="1" x14ac:dyDescent="0.2"/>
    <row r="5599" s="52" customFormat="1" x14ac:dyDescent="0.2"/>
    <row r="5600" s="52" customFormat="1" x14ac:dyDescent="0.2"/>
    <row r="5601" s="52" customFormat="1" x14ac:dyDescent="0.2"/>
    <row r="5602" s="52" customFormat="1" x14ac:dyDescent="0.2"/>
    <row r="5603" s="52" customFormat="1" x14ac:dyDescent="0.2"/>
    <row r="5604" s="52" customFormat="1" x14ac:dyDescent="0.2"/>
    <row r="5605" s="52" customFormat="1" x14ac:dyDescent="0.2"/>
    <row r="5606" s="52" customFormat="1" x14ac:dyDescent="0.2"/>
    <row r="5607" s="52" customFormat="1" x14ac:dyDescent="0.2"/>
    <row r="5608" s="52" customFormat="1" x14ac:dyDescent="0.2"/>
    <row r="5609" s="52" customFormat="1" x14ac:dyDescent="0.2"/>
    <row r="5610" s="52" customFormat="1" x14ac:dyDescent="0.2"/>
    <row r="5611" s="52" customFormat="1" x14ac:dyDescent="0.2"/>
    <row r="5612" s="52" customFormat="1" x14ac:dyDescent="0.2"/>
    <row r="5613" s="52" customFormat="1" x14ac:dyDescent="0.2"/>
    <row r="5614" s="52" customFormat="1" x14ac:dyDescent="0.2"/>
    <row r="5615" s="52" customFormat="1" x14ac:dyDescent="0.2"/>
    <row r="5616" s="52" customFormat="1" x14ac:dyDescent="0.2"/>
    <row r="5617" s="52" customFormat="1" x14ac:dyDescent="0.2"/>
    <row r="5618" s="52" customFormat="1" x14ac:dyDescent="0.2"/>
    <row r="5619" s="52" customFormat="1" x14ac:dyDescent="0.2"/>
    <row r="5620" s="52" customFormat="1" x14ac:dyDescent="0.2"/>
    <row r="5621" s="52" customFormat="1" x14ac:dyDescent="0.2"/>
    <row r="5622" s="52" customFormat="1" x14ac:dyDescent="0.2"/>
    <row r="5623" s="52" customFormat="1" x14ac:dyDescent="0.2"/>
    <row r="5624" s="52" customFormat="1" x14ac:dyDescent="0.2"/>
    <row r="5625" s="52" customFormat="1" x14ac:dyDescent="0.2"/>
    <row r="5626" s="52" customFormat="1" x14ac:dyDescent="0.2"/>
    <row r="5627" s="52" customFormat="1" x14ac:dyDescent="0.2"/>
    <row r="5628" s="52" customFormat="1" x14ac:dyDescent="0.2"/>
    <row r="5629" s="52" customFormat="1" x14ac:dyDescent="0.2"/>
    <row r="5630" s="52" customFormat="1" x14ac:dyDescent="0.2"/>
    <row r="5631" s="52" customFormat="1" x14ac:dyDescent="0.2"/>
    <row r="5632" s="52" customFormat="1" x14ac:dyDescent="0.2"/>
    <row r="5633" s="52" customFormat="1" x14ac:dyDescent="0.2"/>
    <row r="5634" s="52" customFormat="1" x14ac:dyDescent="0.2"/>
    <row r="5635" s="52" customFormat="1" x14ac:dyDescent="0.2"/>
    <row r="5636" s="52" customFormat="1" x14ac:dyDescent="0.2"/>
    <row r="5637" s="52" customFormat="1" x14ac:dyDescent="0.2"/>
    <row r="5638" s="52" customFormat="1" x14ac:dyDescent="0.2"/>
    <row r="5639" s="52" customFormat="1" x14ac:dyDescent="0.2"/>
    <row r="5640" s="52" customFormat="1" x14ac:dyDescent="0.2"/>
    <row r="5641" s="52" customFormat="1" x14ac:dyDescent="0.2"/>
    <row r="5642" s="52" customFormat="1" x14ac:dyDescent="0.2"/>
    <row r="5643" s="52" customFormat="1" x14ac:dyDescent="0.2"/>
    <row r="5644" s="52" customFormat="1" x14ac:dyDescent="0.2"/>
    <row r="5645" s="52" customFormat="1" x14ac:dyDescent="0.2"/>
    <row r="5646" s="52" customFormat="1" x14ac:dyDescent="0.2"/>
    <row r="5647" s="52" customFormat="1" x14ac:dyDescent="0.2"/>
    <row r="5648" s="52" customFormat="1" x14ac:dyDescent="0.2"/>
    <row r="5649" s="52" customFormat="1" x14ac:dyDescent="0.2"/>
    <row r="5650" s="52" customFormat="1" x14ac:dyDescent="0.2"/>
    <row r="5651" s="52" customFormat="1" x14ac:dyDescent="0.2"/>
    <row r="5652" s="52" customFormat="1" x14ac:dyDescent="0.2"/>
    <row r="5653" s="52" customFormat="1" x14ac:dyDescent="0.2"/>
    <row r="5654" s="52" customFormat="1" x14ac:dyDescent="0.2"/>
    <row r="5655" s="52" customFormat="1" x14ac:dyDescent="0.2"/>
    <row r="5656" s="52" customFormat="1" x14ac:dyDescent="0.2"/>
    <row r="5657" s="52" customFormat="1" x14ac:dyDescent="0.2"/>
    <row r="5658" s="52" customFormat="1" x14ac:dyDescent="0.2"/>
    <row r="5659" s="52" customFormat="1" x14ac:dyDescent="0.2"/>
    <row r="5660" s="52" customFormat="1" x14ac:dyDescent="0.2"/>
    <row r="5661" s="52" customFormat="1" x14ac:dyDescent="0.2"/>
    <row r="5662" s="52" customFormat="1" x14ac:dyDescent="0.2"/>
    <row r="5663" s="52" customFormat="1" x14ac:dyDescent="0.2"/>
    <row r="5664" s="52" customFormat="1" x14ac:dyDescent="0.2"/>
    <row r="5665" s="52" customFormat="1" x14ac:dyDescent="0.2"/>
    <row r="5666" s="52" customFormat="1" x14ac:dyDescent="0.2"/>
    <row r="5667" s="52" customFormat="1" x14ac:dyDescent="0.2"/>
    <row r="5668" s="52" customFormat="1" x14ac:dyDescent="0.2"/>
    <row r="5669" s="52" customFormat="1" x14ac:dyDescent="0.2"/>
    <row r="5670" s="52" customFormat="1" x14ac:dyDescent="0.2"/>
    <row r="5671" s="52" customFormat="1" x14ac:dyDescent="0.2"/>
    <row r="5672" s="52" customFormat="1" x14ac:dyDescent="0.2"/>
    <row r="5673" s="52" customFormat="1" x14ac:dyDescent="0.2"/>
    <row r="5674" s="52" customFormat="1" x14ac:dyDescent="0.2"/>
    <row r="5675" s="52" customFormat="1" x14ac:dyDescent="0.2"/>
    <row r="5676" s="52" customFormat="1" x14ac:dyDescent="0.2"/>
    <row r="5677" s="52" customFormat="1" x14ac:dyDescent="0.2"/>
    <row r="5678" s="52" customFormat="1" x14ac:dyDescent="0.2"/>
    <row r="5679" s="52" customFormat="1" x14ac:dyDescent="0.2"/>
    <row r="5680" s="52" customFormat="1" x14ac:dyDescent="0.2"/>
    <row r="5681" s="52" customFormat="1" x14ac:dyDescent="0.2"/>
    <row r="5682" s="52" customFormat="1" x14ac:dyDescent="0.2"/>
    <row r="5683" s="52" customFormat="1" x14ac:dyDescent="0.2"/>
    <row r="5684" s="52" customFormat="1" x14ac:dyDescent="0.2"/>
    <row r="5685" s="52" customFormat="1" x14ac:dyDescent="0.2"/>
    <row r="5686" s="52" customFormat="1" x14ac:dyDescent="0.2"/>
    <row r="5687" s="52" customFormat="1" x14ac:dyDescent="0.2"/>
    <row r="5688" s="52" customFormat="1" x14ac:dyDescent="0.2"/>
    <row r="5689" s="52" customFormat="1" x14ac:dyDescent="0.2"/>
    <row r="5690" s="52" customFormat="1" x14ac:dyDescent="0.2"/>
    <row r="5691" s="52" customFormat="1" x14ac:dyDescent="0.2"/>
    <row r="5692" s="52" customFormat="1" x14ac:dyDescent="0.2"/>
    <row r="5693" s="52" customFormat="1" x14ac:dyDescent="0.2"/>
    <row r="5694" s="52" customFormat="1" x14ac:dyDescent="0.2"/>
    <row r="5695" s="52" customFormat="1" x14ac:dyDescent="0.2"/>
    <row r="5696" s="52" customFormat="1" x14ac:dyDescent="0.2"/>
    <row r="5697" s="52" customFormat="1" x14ac:dyDescent="0.2"/>
    <row r="5698" s="52" customFormat="1" x14ac:dyDescent="0.2"/>
    <row r="5699" s="52" customFormat="1" x14ac:dyDescent="0.2"/>
    <row r="5700" s="52" customFormat="1" x14ac:dyDescent="0.2"/>
    <row r="5701" s="52" customFormat="1" x14ac:dyDescent="0.2"/>
    <row r="5702" s="52" customFormat="1" x14ac:dyDescent="0.2"/>
    <row r="5703" s="52" customFormat="1" x14ac:dyDescent="0.2"/>
    <row r="5704" s="52" customFormat="1" x14ac:dyDescent="0.2"/>
    <row r="5705" s="52" customFormat="1" x14ac:dyDescent="0.2"/>
    <row r="5706" s="52" customFormat="1" x14ac:dyDescent="0.2"/>
    <row r="5707" s="52" customFormat="1" x14ac:dyDescent="0.2"/>
    <row r="5708" s="52" customFormat="1" x14ac:dyDescent="0.2"/>
    <row r="5709" s="52" customFormat="1" x14ac:dyDescent="0.2"/>
    <row r="5710" s="52" customFormat="1" x14ac:dyDescent="0.2"/>
    <row r="5711" s="52" customFormat="1" x14ac:dyDescent="0.2"/>
    <row r="5712" s="52" customFormat="1" x14ac:dyDescent="0.2"/>
    <row r="5713" s="52" customFormat="1" x14ac:dyDescent="0.2"/>
    <row r="5714" s="52" customFormat="1" x14ac:dyDescent="0.2"/>
    <row r="5715" s="52" customFormat="1" x14ac:dyDescent="0.2"/>
    <row r="5716" s="52" customFormat="1" x14ac:dyDescent="0.2"/>
    <row r="5717" s="52" customFormat="1" x14ac:dyDescent="0.2"/>
    <row r="5718" s="52" customFormat="1" x14ac:dyDescent="0.2"/>
    <row r="5719" s="52" customFormat="1" x14ac:dyDescent="0.2"/>
    <row r="5720" s="52" customFormat="1" x14ac:dyDescent="0.2"/>
    <row r="5721" s="52" customFormat="1" x14ac:dyDescent="0.2"/>
    <row r="5722" s="52" customFormat="1" x14ac:dyDescent="0.2"/>
    <row r="5723" s="52" customFormat="1" x14ac:dyDescent="0.2"/>
    <row r="5724" s="52" customFormat="1" x14ac:dyDescent="0.2"/>
    <row r="5725" s="52" customFormat="1" x14ac:dyDescent="0.2"/>
    <row r="5726" s="52" customFormat="1" x14ac:dyDescent="0.2"/>
    <row r="5727" s="52" customFormat="1" x14ac:dyDescent="0.2"/>
    <row r="5728" s="52" customFormat="1" x14ac:dyDescent="0.2"/>
    <row r="5729" s="52" customFormat="1" x14ac:dyDescent="0.2"/>
    <row r="5730" s="52" customFormat="1" x14ac:dyDescent="0.2"/>
    <row r="5731" s="52" customFormat="1" x14ac:dyDescent="0.2"/>
    <row r="5732" s="52" customFormat="1" x14ac:dyDescent="0.2"/>
    <row r="5733" s="52" customFormat="1" x14ac:dyDescent="0.2"/>
    <row r="5734" s="52" customFormat="1" x14ac:dyDescent="0.2"/>
    <row r="5735" s="52" customFormat="1" x14ac:dyDescent="0.2"/>
    <row r="5736" s="52" customFormat="1" x14ac:dyDescent="0.2"/>
    <row r="5737" s="52" customFormat="1" x14ac:dyDescent="0.2"/>
    <row r="5738" s="52" customFormat="1" x14ac:dyDescent="0.2"/>
    <row r="5739" s="52" customFormat="1" x14ac:dyDescent="0.2"/>
    <row r="5740" s="52" customFormat="1" x14ac:dyDescent="0.2"/>
    <row r="5741" s="52" customFormat="1" x14ac:dyDescent="0.2"/>
    <row r="5742" s="52" customFormat="1" x14ac:dyDescent="0.2"/>
    <row r="5743" s="52" customFormat="1" x14ac:dyDescent="0.2"/>
    <row r="5744" s="52" customFormat="1" x14ac:dyDescent="0.2"/>
    <row r="5745" s="52" customFormat="1" x14ac:dyDescent="0.2"/>
    <row r="5746" s="52" customFormat="1" x14ac:dyDescent="0.2"/>
    <row r="5747" s="52" customFormat="1" x14ac:dyDescent="0.2"/>
    <row r="5748" s="52" customFormat="1" x14ac:dyDescent="0.2"/>
    <row r="5749" s="52" customFormat="1" x14ac:dyDescent="0.2"/>
    <row r="5750" s="52" customFormat="1" x14ac:dyDescent="0.2"/>
    <row r="5751" s="52" customFormat="1" x14ac:dyDescent="0.2"/>
    <row r="5752" s="52" customFormat="1" x14ac:dyDescent="0.2"/>
    <row r="5753" s="52" customFormat="1" x14ac:dyDescent="0.2"/>
    <row r="5754" s="52" customFormat="1" x14ac:dyDescent="0.2"/>
    <row r="5755" s="52" customFormat="1" x14ac:dyDescent="0.2"/>
    <row r="5756" s="52" customFormat="1" x14ac:dyDescent="0.2"/>
    <row r="5757" s="52" customFormat="1" x14ac:dyDescent="0.2"/>
    <row r="5758" s="52" customFormat="1" x14ac:dyDescent="0.2"/>
    <row r="5759" s="52" customFormat="1" x14ac:dyDescent="0.2"/>
    <row r="5760" s="52" customFormat="1" x14ac:dyDescent="0.2"/>
    <row r="5761" s="52" customFormat="1" x14ac:dyDescent="0.2"/>
    <row r="5762" s="52" customFormat="1" x14ac:dyDescent="0.2"/>
    <row r="5763" s="52" customFormat="1" x14ac:dyDescent="0.2"/>
    <row r="5764" s="52" customFormat="1" x14ac:dyDescent="0.2"/>
    <row r="5765" s="52" customFormat="1" x14ac:dyDescent="0.2"/>
    <row r="5766" s="52" customFormat="1" x14ac:dyDescent="0.2"/>
    <row r="5767" s="52" customFormat="1" x14ac:dyDescent="0.2"/>
    <row r="5768" s="52" customFormat="1" x14ac:dyDescent="0.2"/>
    <row r="5769" s="52" customFormat="1" x14ac:dyDescent="0.2"/>
    <row r="5770" s="52" customFormat="1" x14ac:dyDescent="0.2"/>
    <row r="5771" s="52" customFormat="1" x14ac:dyDescent="0.2"/>
    <row r="5772" s="52" customFormat="1" x14ac:dyDescent="0.2"/>
    <row r="5773" s="52" customFormat="1" x14ac:dyDescent="0.2"/>
    <row r="5774" s="52" customFormat="1" x14ac:dyDescent="0.2"/>
    <row r="5775" s="52" customFormat="1" x14ac:dyDescent="0.2"/>
    <row r="5776" s="52" customFormat="1" x14ac:dyDescent="0.2"/>
    <row r="5777" s="52" customFormat="1" x14ac:dyDescent="0.2"/>
    <row r="5778" s="52" customFormat="1" x14ac:dyDescent="0.2"/>
    <row r="5779" s="52" customFormat="1" x14ac:dyDescent="0.2"/>
    <row r="5780" s="52" customFormat="1" x14ac:dyDescent="0.2"/>
    <row r="5781" s="52" customFormat="1" x14ac:dyDescent="0.2"/>
    <row r="5782" s="52" customFormat="1" x14ac:dyDescent="0.2"/>
    <row r="5783" s="52" customFormat="1" x14ac:dyDescent="0.2"/>
    <row r="5784" s="52" customFormat="1" x14ac:dyDescent="0.2"/>
    <row r="5785" s="52" customFormat="1" x14ac:dyDescent="0.2"/>
    <row r="5786" s="52" customFormat="1" x14ac:dyDescent="0.2"/>
    <row r="5787" s="52" customFormat="1" x14ac:dyDescent="0.2"/>
    <row r="5788" s="52" customFormat="1" x14ac:dyDescent="0.2"/>
    <row r="5789" s="52" customFormat="1" x14ac:dyDescent="0.2"/>
    <row r="5790" s="52" customFormat="1" x14ac:dyDescent="0.2"/>
    <row r="5791" s="52" customFormat="1" x14ac:dyDescent="0.2"/>
    <row r="5792" s="52" customFormat="1" x14ac:dyDescent="0.2"/>
    <row r="5793" s="52" customFormat="1" x14ac:dyDescent="0.2"/>
    <row r="5794" s="52" customFormat="1" x14ac:dyDescent="0.2"/>
    <row r="5795" s="52" customFormat="1" x14ac:dyDescent="0.2"/>
    <row r="5796" s="52" customFormat="1" x14ac:dyDescent="0.2"/>
    <row r="5797" s="52" customFormat="1" x14ac:dyDescent="0.2"/>
    <row r="5798" s="52" customFormat="1" x14ac:dyDescent="0.2"/>
    <row r="5799" s="52" customFormat="1" x14ac:dyDescent="0.2"/>
    <row r="5800" s="52" customFormat="1" x14ac:dyDescent="0.2"/>
    <row r="5801" s="52" customFormat="1" x14ac:dyDescent="0.2"/>
    <row r="5802" s="52" customFormat="1" x14ac:dyDescent="0.2"/>
    <row r="5803" s="52" customFormat="1" x14ac:dyDescent="0.2"/>
    <row r="5804" s="52" customFormat="1" x14ac:dyDescent="0.2"/>
    <row r="5805" s="52" customFormat="1" x14ac:dyDescent="0.2"/>
    <row r="5806" s="52" customFormat="1" x14ac:dyDescent="0.2"/>
    <row r="5807" s="52" customFormat="1" x14ac:dyDescent="0.2"/>
    <row r="5808" s="52" customFormat="1" x14ac:dyDescent="0.2"/>
    <row r="5809" s="52" customFormat="1" x14ac:dyDescent="0.2"/>
    <row r="5810" s="52" customFormat="1" x14ac:dyDescent="0.2"/>
    <row r="5811" s="52" customFormat="1" x14ac:dyDescent="0.2"/>
    <row r="5812" s="52" customFormat="1" x14ac:dyDescent="0.2"/>
    <row r="5813" s="52" customFormat="1" x14ac:dyDescent="0.2"/>
    <row r="5814" s="52" customFormat="1" x14ac:dyDescent="0.2"/>
    <row r="5815" s="52" customFormat="1" x14ac:dyDescent="0.2"/>
    <row r="5816" s="52" customFormat="1" x14ac:dyDescent="0.2"/>
    <row r="5817" s="52" customFormat="1" x14ac:dyDescent="0.2"/>
    <row r="5818" s="52" customFormat="1" x14ac:dyDescent="0.2"/>
    <row r="5819" s="52" customFormat="1" x14ac:dyDescent="0.2"/>
    <row r="5820" s="52" customFormat="1" x14ac:dyDescent="0.2"/>
    <row r="5821" s="52" customFormat="1" x14ac:dyDescent="0.2"/>
    <row r="5822" s="52" customFormat="1" x14ac:dyDescent="0.2"/>
    <row r="5823" s="52" customFormat="1" x14ac:dyDescent="0.2"/>
    <row r="5824" s="52" customFormat="1" x14ac:dyDescent="0.2"/>
    <row r="5825" s="52" customFormat="1" x14ac:dyDescent="0.2"/>
    <row r="5826" s="52" customFormat="1" x14ac:dyDescent="0.2"/>
    <row r="5827" s="52" customFormat="1" x14ac:dyDescent="0.2"/>
    <row r="5828" s="52" customFormat="1" x14ac:dyDescent="0.2"/>
    <row r="5829" s="52" customFormat="1" x14ac:dyDescent="0.2"/>
    <row r="5830" s="52" customFormat="1" x14ac:dyDescent="0.2"/>
    <row r="5831" s="52" customFormat="1" x14ac:dyDescent="0.2"/>
    <row r="5832" s="52" customFormat="1" x14ac:dyDescent="0.2"/>
    <row r="5833" s="52" customFormat="1" x14ac:dyDescent="0.2"/>
    <row r="5834" s="52" customFormat="1" x14ac:dyDescent="0.2"/>
    <row r="5835" s="52" customFormat="1" x14ac:dyDescent="0.2"/>
    <row r="5836" s="52" customFormat="1" x14ac:dyDescent="0.2"/>
    <row r="5837" s="52" customFormat="1" x14ac:dyDescent="0.2"/>
    <row r="5838" s="52" customFormat="1" x14ac:dyDescent="0.2"/>
    <row r="5839" s="52" customFormat="1" x14ac:dyDescent="0.2"/>
    <row r="5840" s="52" customFormat="1" x14ac:dyDescent="0.2"/>
    <row r="5841" s="52" customFormat="1" x14ac:dyDescent="0.2"/>
    <row r="5842" s="52" customFormat="1" x14ac:dyDescent="0.2"/>
    <row r="5843" s="52" customFormat="1" x14ac:dyDescent="0.2"/>
    <row r="5844" s="52" customFormat="1" x14ac:dyDescent="0.2"/>
    <row r="5845" s="52" customFormat="1" x14ac:dyDescent="0.2"/>
    <row r="5846" s="52" customFormat="1" x14ac:dyDescent="0.2"/>
    <row r="5847" s="52" customFormat="1" x14ac:dyDescent="0.2"/>
    <row r="5848" s="52" customFormat="1" x14ac:dyDescent="0.2"/>
    <row r="5849" s="52" customFormat="1" x14ac:dyDescent="0.2"/>
    <row r="5850" s="52" customFormat="1" x14ac:dyDescent="0.2"/>
    <row r="5851" s="52" customFormat="1" x14ac:dyDescent="0.2"/>
    <row r="5852" s="52" customFormat="1" x14ac:dyDescent="0.2"/>
    <row r="5853" s="52" customFormat="1" x14ac:dyDescent="0.2"/>
    <row r="5854" s="52" customFormat="1" x14ac:dyDescent="0.2"/>
    <row r="5855" s="52" customFormat="1" x14ac:dyDescent="0.2"/>
    <row r="5856" s="52" customFormat="1" x14ac:dyDescent="0.2"/>
    <row r="5857" s="52" customFormat="1" x14ac:dyDescent="0.2"/>
    <row r="5858" s="52" customFormat="1" x14ac:dyDescent="0.2"/>
    <row r="5859" s="52" customFormat="1" x14ac:dyDescent="0.2"/>
    <row r="5860" s="52" customFormat="1" x14ac:dyDescent="0.2"/>
    <row r="5861" s="52" customFormat="1" x14ac:dyDescent="0.2"/>
    <row r="5862" s="52" customFormat="1" x14ac:dyDescent="0.2"/>
    <row r="5863" s="52" customFormat="1" x14ac:dyDescent="0.2"/>
    <row r="5864" s="52" customFormat="1" x14ac:dyDescent="0.2"/>
    <row r="5865" s="52" customFormat="1" x14ac:dyDescent="0.2"/>
    <row r="5866" s="52" customFormat="1" x14ac:dyDescent="0.2"/>
    <row r="5867" s="52" customFormat="1" x14ac:dyDescent="0.2"/>
    <row r="5868" s="52" customFormat="1" x14ac:dyDescent="0.2"/>
    <row r="5869" s="52" customFormat="1" x14ac:dyDescent="0.2"/>
    <row r="5870" s="52" customFormat="1" x14ac:dyDescent="0.2"/>
    <row r="5871" s="52" customFormat="1" x14ac:dyDescent="0.2"/>
    <row r="5872" s="52" customFormat="1" x14ac:dyDescent="0.2"/>
    <row r="5873" s="52" customFormat="1" x14ac:dyDescent="0.2"/>
    <row r="5874" s="52" customFormat="1" x14ac:dyDescent="0.2"/>
    <row r="5875" s="52" customFormat="1" x14ac:dyDescent="0.2"/>
    <row r="5876" s="52" customFormat="1" x14ac:dyDescent="0.2"/>
    <row r="5877" s="52" customFormat="1" x14ac:dyDescent="0.2"/>
    <row r="5878" s="52" customFormat="1" x14ac:dyDescent="0.2"/>
    <row r="5879" s="52" customFormat="1" x14ac:dyDescent="0.2"/>
    <row r="5880" s="52" customFormat="1" x14ac:dyDescent="0.2"/>
    <row r="5881" s="52" customFormat="1" x14ac:dyDescent="0.2"/>
    <row r="5882" s="52" customFormat="1" x14ac:dyDescent="0.2"/>
    <row r="5883" s="52" customFormat="1" x14ac:dyDescent="0.2"/>
    <row r="5884" s="52" customFormat="1" x14ac:dyDescent="0.2"/>
    <row r="5885" s="52" customFormat="1" x14ac:dyDescent="0.2"/>
    <row r="5886" s="52" customFormat="1" x14ac:dyDescent="0.2"/>
    <row r="5887" s="52" customFormat="1" x14ac:dyDescent="0.2"/>
    <row r="5888" s="52" customFormat="1" x14ac:dyDescent="0.2"/>
    <row r="5889" s="52" customFormat="1" x14ac:dyDescent="0.2"/>
    <row r="5890" s="52" customFormat="1" x14ac:dyDescent="0.2"/>
    <row r="5891" s="52" customFormat="1" x14ac:dyDescent="0.2"/>
    <row r="5892" s="52" customFormat="1" x14ac:dyDescent="0.2"/>
    <row r="5893" s="52" customFormat="1" x14ac:dyDescent="0.2"/>
    <row r="5894" s="52" customFormat="1" x14ac:dyDescent="0.2"/>
    <row r="5895" s="52" customFormat="1" x14ac:dyDescent="0.2"/>
    <row r="5896" s="52" customFormat="1" x14ac:dyDescent="0.2"/>
    <row r="5897" s="52" customFormat="1" x14ac:dyDescent="0.2"/>
    <row r="5898" s="52" customFormat="1" x14ac:dyDescent="0.2"/>
    <row r="5899" s="52" customFormat="1" x14ac:dyDescent="0.2"/>
    <row r="5900" s="52" customFormat="1" x14ac:dyDescent="0.2"/>
    <row r="5901" s="52" customFormat="1" x14ac:dyDescent="0.2"/>
    <row r="5902" s="52" customFormat="1" x14ac:dyDescent="0.2"/>
    <row r="5903" s="52" customFormat="1" x14ac:dyDescent="0.2"/>
    <row r="5904" s="52" customFormat="1" x14ac:dyDescent="0.2"/>
    <row r="5905" s="52" customFormat="1" x14ac:dyDescent="0.2"/>
    <row r="5906" s="52" customFormat="1" x14ac:dyDescent="0.2"/>
    <row r="5907" s="52" customFormat="1" x14ac:dyDescent="0.2"/>
    <row r="5908" s="52" customFormat="1" x14ac:dyDescent="0.2"/>
    <row r="5909" s="52" customFormat="1" x14ac:dyDescent="0.2"/>
    <row r="5910" s="52" customFormat="1" x14ac:dyDescent="0.2"/>
    <row r="5911" s="52" customFormat="1" x14ac:dyDescent="0.2"/>
    <row r="5912" s="52" customFormat="1" x14ac:dyDescent="0.2"/>
    <row r="5913" s="52" customFormat="1" x14ac:dyDescent="0.2"/>
    <row r="5914" s="52" customFormat="1" x14ac:dyDescent="0.2"/>
    <row r="5915" s="52" customFormat="1" x14ac:dyDescent="0.2"/>
    <row r="5916" s="52" customFormat="1" x14ac:dyDescent="0.2"/>
    <row r="5917" s="52" customFormat="1" x14ac:dyDescent="0.2"/>
    <row r="5918" s="52" customFormat="1" x14ac:dyDescent="0.2"/>
    <row r="5919" s="52" customFormat="1" x14ac:dyDescent="0.2"/>
    <row r="5920" s="52" customFormat="1" x14ac:dyDescent="0.2"/>
    <row r="5921" s="52" customFormat="1" x14ac:dyDescent="0.2"/>
    <row r="5922" s="52" customFormat="1" x14ac:dyDescent="0.2"/>
    <row r="5923" s="52" customFormat="1" x14ac:dyDescent="0.2"/>
    <row r="5924" s="52" customFormat="1" x14ac:dyDescent="0.2"/>
    <row r="5925" s="52" customFormat="1" x14ac:dyDescent="0.2"/>
    <row r="5926" s="52" customFormat="1" x14ac:dyDescent="0.2"/>
    <row r="5927" s="52" customFormat="1" x14ac:dyDescent="0.2"/>
    <row r="5928" s="52" customFormat="1" x14ac:dyDescent="0.2"/>
    <row r="5929" s="52" customFormat="1" x14ac:dyDescent="0.2"/>
    <row r="5930" s="52" customFormat="1" x14ac:dyDescent="0.2"/>
    <row r="5931" s="52" customFormat="1" x14ac:dyDescent="0.2"/>
    <row r="5932" s="52" customFormat="1" x14ac:dyDescent="0.2"/>
    <row r="5933" s="52" customFormat="1" x14ac:dyDescent="0.2"/>
    <row r="5934" s="52" customFormat="1" x14ac:dyDescent="0.2"/>
    <row r="5935" s="52" customFormat="1" x14ac:dyDescent="0.2"/>
    <row r="5936" s="52" customFormat="1" x14ac:dyDescent="0.2"/>
    <row r="5937" s="52" customFormat="1" x14ac:dyDescent="0.2"/>
    <row r="5938" s="52" customFormat="1" x14ac:dyDescent="0.2"/>
    <row r="5939" s="52" customFormat="1" x14ac:dyDescent="0.2"/>
    <row r="5940" s="52" customFormat="1" x14ac:dyDescent="0.2"/>
    <row r="5941" s="52" customFormat="1" x14ac:dyDescent="0.2"/>
    <row r="5942" s="52" customFormat="1" x14ac:dyDescent="0.2"/>
    <row r="5943" s="52" customFormat="1" x14ac:dyDescent="0.2"/>
    <row r="5944" s="52" customFormat="1" x14ac:dyDescent="0.2"/>
    <row r="5945" s="52" customFormat="1" x14ac:dyDescent="0.2"/>
    <row r="5946" s="52" customFormat="1" x14ac:dyDescent="0.2"/>
    <row r="5947" s="52" customFormat="1" x14ac:dyDescent="0.2"/>
    <row r="5948" s="52" customFormat="1" x14ac:dyDescent="0.2"/>
    <row r="5949" s="52" customFormat="1" x14ac:dyDescent="0.2"/>
    <row r="5950" s="52" customFormat="1" x14ac:dyDescent="0.2"/>
    <row r="5951" s="52" customFormat="1" x14ac:dyDescent="0.2"/>
    <row r="5952" s="52" customFormat="1" x14ac:dyDescent="0.2"/>
    <row r="5953" s="52" customFormat="1" x14ac:dyDescent="0.2"/>
    <row r="5954" s="52" customFormat="1" x14ac:dyDescent="0.2"/>
    <row r="5955" s="52" customFormat="1" x14ac:dyDescent="0.2"/>
    <row r="5956" s="52" customFormat="1" x14ac:dyDescent="0.2"/>
    <row r="5957" s="52" customFormat="1" x14ac:dyDescent="0.2"/>
    <row r="5958" s="52" customFormat="1" x14ac:dyDescent="0.2"/>
    <row r="5959" s="52" customFormat="1" x14ac:dyDescent="0.2"/>
    <row r="5960" s="52" customFormat="1" x14ac:dyDescent="0.2"/>
    <row r="5961" s="52" customFormat="1" x14ac:dyDescent="0.2"/>
    <row r="5962" s="52" customFormat="1" x14ac:dyDescent="0.2"/>
    <row r="5963" s="52" customFormat="1" x14ac:dyDescent="0.2"/>
    <row r="5964" s="52" customFormat="1" x14ac:dyDescent="0.2"/>
    <row r="5965" s="52" customFormat="1" x14ac:dyDescent="0.2"/>
    <row r="5966" s="52" customFormat="1" x14ac:dyDescent="0.2"/>
    <row r="5967" s="52" customFormat="1" x14ac:dyDescent="0.2"/>
    <row r="5968" s="52" customFormat="1" x14ac:dyDescent="0.2"/>
    <row r="5969" s="52" customFormat="1" x14ac:dyDescent="0.2"/>
    <row r="5970" s="52" customFormat="1" x14ac:dyDescent="0.2"/>
    <row r="5971" s="52" customFormat="1" x14ac:dyDescent="0.2"/>
    <row r="5972" s="52" customFormat="1" x14ac:dyDescent="0.2"/>
    <row r="5973" s="52" customFormat="1" x14ac:dyDescent="0.2"/>
    <row r="5974" s="52" customFormat="1" x14ac:dyDescent="0.2"/>
    <row r="5975" s="52" customFormat="1" x14ac:dyDescent="0.2"/>
    <row r="5976" s="52" customFormat="1" x14ac:dyDescent="0.2"/>
    <row r="5977" s="52" customFormat="1" x14ac:dyDescent="0.2"/>
    <row r="5978" s="52" customFormat="1" x14ac:dyDescent="0.2"/>
    <row r="5979" s="52" customFormat="1" x14ac:dyDescent="0.2"/>
    <row r="5980" s="52" customFormat="1" x14ac:dyDescent="0.2"/>
    <row r="5981" s="52" customFormat="1" x14ac:dyDescent="0.2"/>
    <row r="5982" s="52" customFormat="1" x14ac:dyDescent="0.2"/>
    <row r="5983" s="52" customFormat="1" x14ac:dyDescent="0.2"/>
    <row r="5984" s="52" customFormat="1" x14ac:dyDescent="0.2"/>
    <row r="5985" s="52" customFormat="1" x14ac:dyDescent="0.2"/>
    <row r="5986" s="52" customFormat="1" x14ac:dyDescent="0.2"/>
    <row r="5987" s="52" customFormat="1" x14ac:dyDescent="0.2"/>
    <row r="5988" s="52" customFormat="1" x14ac:dyDescent="0.2"/>
    <row r="5989" s="52" customFormat="1" x14ac:dyDescent="0.2"/>
    <row r="5990" s="52" customFormat="1" x14ac:dyDescent="0.2"/>
    <row r="5991" s="52" customFormat="1" x14ac:dyDescent="0.2"/>
    <row r="5992" s="52" customFormat="1" x14ac:dyDescent="0.2"/>
    <row r="5993" s="52" customFormat="1" x14ac:dyDescent="0.2"/>
    <row r="5994" s="52" customFormat="1" x14ac:dyDescent="0.2"/>
    <row r="5995" s="52" customFormat="1" x14ac:dyDescent="0.2"/>
    <row r="5996" s="52" customFormat="1" x14ac:dyDescent="0.2"/>
    <row r="5997" s="52" customFormat="1" x14ac:dyDescent="0.2"/>
    <row r="5998" s="52" customFormat="1" x14ac:dyDescent="0.2"/>
    <row r="5999" s="52" customFormat="1" x14ac:dyDescent="0.2"/>
    <row r="6000" s="52" customFormat="1" x14ac:dyDescent="0.2"/>
    <row r="6001" s="52" customFormat="1" x14ac:dyDescent="0.2"/>
    <row r="6002" s="52" customFormat="1" x14ac:dyDescent="0.2"/>
    <row r="6003" s="52" customFormat="1" x14ac:dyDescent="0.2"/>
    <row r="6004" s="52" customFormat="1" x14ac:dyDescent="0.2"/>
    <row r="6005" s="52" customFormat="1" x14ac:dyDescent="0.2"/>
    <row r="6006" s="52" customFormat="1" x14ac:dyDescent="0.2"/>
    <row r="6007" s="52" customFormat="1" x14ac:dyDescent="0.2"/>
    <row r="6008" s="52" customFormat="1" x14ac:dyDescent="0.2"/>
    <row r="6009" s="52" customFormat="1" x14ac:dyDescent="0.2"/>
    <row r="6010" s="52" customFormat="1" x14ac:dyDescent="0.2"/>
    <row r="6011" s="52" customFormat="1" x14ac:dyDescent="0.2"/>
    <row r="6012" s="52" customFormat="1" x14ac:dyDescent="0.2"/>
    <row r="6013" s="52" customFormat="1" x14ac:dyDescent="0.2"/>
    <row r="6014" s="52" customFormat="1" x14ac:dyDescent="0.2"/>
    <row r="6015" s="52" customFormat="1" x14ac:dyDescent="0.2"/>
    <row r="6016" s="52" customFormat="1" x14ac:dyDescent="0.2"/>
    <row r="6017" s="52" customFormat="1" x14ac:dyDescent="0.2"/>
    <row r="6018" s="52" customFormat="1" x14ac:dyDescent="0.2"/>
    <row r="6019" s="52" customFormat="1" x14ac:dyDescent="0.2"/>
    <row r="6020" s="52" customFormat="1" x14ac:dyDescent="0.2"/>
    <row r="6021" s="52" customFormat="1" x14ac:dyDescent="0.2"/>
    <row r="6022" s="52" customFormat="1" x14ac:dyDescent="0.2"/>
    <row r="6023" s="52" customFormat="1" x14ac:dyDescent="0.2"/>
    <row r="6024" s="52" customFormat="1" x14ac:dyDescent="0.2"/>
    <row r="6025" s="52" customFormat="1" x14ac:dyDescent="0.2"/>
    <row r="6026" s="52" customFormat="1" x14ac:dyDescent="0.2"/>
    <row r="6027" s="52" customFormat="1" x14ac:dyDescent="0.2"/>
    <row r="6028" s="52" customFormat="1" x14ac:dyDescent="0.2"/>
    <row r="6029" s="52" customFormat="1" x14ac:dyDescent="0.2"/>
    <row r="6030" s="52" customFormat="1" x14ac:dyDescent="0.2"/>
    <row r="6031" s="52" customFormat="1" x14ac:dyDescent="0.2"/>
    <row r="6032" s="52" customFormat="1" x14ac:dyDescent="0.2"/>
    <row r="6033" s="52" customFormat="1" x14ac:dyDescent="0.2"/>
    <row r="6034" s="52" customFormat="1" x14ac:dyDescent="0.2"/>
    <row r="6035" s="52" customFormat="1" x14ac:dyDescent="0.2"/>
    <row r="6036" s="52" customFormat="1" x14ac:dyDescent="0.2"/>
    <row r="6037" s="52" customFormat="1" x14ac:dyDescent="0.2"/>
    <row r="6038" s="52" customFormat="1" x14ac:dyDescent="0.2"/>
    <row r="6039" s="52" customFormat="1" x14ac:dyDescent="0.2"/>
    <row r="6040" s="52" customFormat="1" x14ac:dyDescent="0.2"/>
    <row r="6041" s="52" customFormat="1" x14ac:dyDescent="0.2"/>
    <row r="6042" s="52" customFormat="1" x14ac:dyDescent="0.2"/>
    <row r="6043" s="52" customFormat="1" x14ac:dyDescent="0.2"/>
    <row r="6044" s="52" customFormat="1" x14ac:dyDescent="0.2"/>
    <row r="6045" s="52" customFormat="1" x14ac:dyDescent="0.2"/>
    <row r="6046" s="52" customFormat="1" x14ac:dyDescent="0.2"/>
    <row r="6047" s="52" customFormat="1" x14ac:dyDescent="0.2"/>
    <row r="6048" s="52" customFormat="1" x14ac:dyDescent="0.2"/>
    <row r="6049" s="52" customFormat="1" x14ac:dyDescent="0.2"/>
    <row r="6050" s="52" customFormat="1" x14ac:dyDescent="0.2"/>
    <row r="6051" s="52" customFormat="1" x14ac:dyDescent="0.2"/>
    <row r="6052" s="52" customFormat="1" x14ac:dyDescent="0.2"/>
    <row r="6053" s="52" customFormat="1" x14ac:dyDescent="0.2"/>
    <row r="6054" s="52" customFormat="1" x14ac:dyDescent="0.2"/>
    <row r="6055" s="52" customFormat="1" x14ac:dyDescent="0.2"/>
    <row r="6056" s="52" customFormat="1" x14ac:dyDescent="0.2"/>
    <row r="6057" s="52" customFormat="1" x14ac:dyDescent="0.2"/>
    <row r="6058" s="52" customFormat="1" x14ac:dyDescent="0.2"/>
    <row r="6059" s="52" customFormat="1" x14ac:dyDescent="0.2"/>
    <row r="6060" s="52" customFormat="1" x14ac:dyDescent="0.2"/>
    <row r="6061" s="52" customFormat="1" x14ac:dyDescent="0.2"/>
    <row r="6062" s="52" customFormat="1" x14ac:dyDescent="0.2"/>
    <row r="6063" s="52" customFormat="1" x14ac:dyDescent="0.2"/>
    <row r="6064" s="52" customFormat="1" x14ac:dyDescent="0.2"/>
    <row r="6065" s="52" customFormat="1" x14ac:dyDescent="0.2"/>
    <row r="6066" s="52" customFormat="1" x14ac:dyDescent="0.2"/>
    <row r="6067" s="52" customFormat="1" x14ac:dyDescent="0.2"/>
    <row r="6068" s="52" customFormat="1" x14ac:dyDescent="0.2"/>
    <row r="6069" s="52" customFormat="1" x14ac:dyDescent="0.2"/>
    <row r="6070" s="52" customFormat="1" x14ac:dyDescent="0.2"/>
    <row r="6071" s="52" customFormat="1" x14ac:dyDescent="0.2"/>
    <row r="6072" s="52" customFormat="1" x14ac:dyDescent="0.2"/>
    <row r="6073" s="52" customFormat="1" x14ac:dyDescent="0.2"/>
    <row r="6074" s="52" customFormat="1" x14ac:dyDescent="0.2"/>
    <row r="6075" s="52" customFormat="1" x14ac:dyDescent="0.2"/>
    <row r="6076" s="52" customFormat="1" x14ac:dyDescent="0.2"/>
    <row r="6077" s="52" customFormat="1" x14ac:dyDescent="0.2"/>
    <row r="6078" s="52" customFormat="1" x14ac:dyDescent="0.2"/>
    <row r="6079" s="52" customFormat="1" x14ac:dyDescent="0.2"/>
    <row r="6080" s="52" customFormat="1" x14ac:dyDescent="0.2"/>
    <row r="6081" s="52" customFormat="1" x14ac:dyDescent="0.2"/>
    <row r="6082" s="52" customFormat="1" x14ac:dyDescent="0.2"/>
    <row r="6083" s="52" customFormat="1" x14ac:dyDescent="0.2"/>
    <row r="6084" s="52" customFormat="1" x14ac:dyDescent="0.2"/>
    <row r="6085" s="52" customFormat="1" x14ac:dyDescent="0.2"/>
    <row r="6086" s="52" customFormat="1" x14ac:dyDescent="0.2"/>
    <row r="6087" s="52" customFormat="1" x14ac:dyDescent="0.2"/>
    <row r="6088" s="52" customFormat="1" x14ac:dyDescent="0.2"/>
    <row r="6089" s="52" customFormat="1" x14ac:dyDescent="0.2"/>
    <row r="6090" s="52" customFormat="1" x14ac:dyDescent="0.2"/>
    <row r="6091" s="52" customFormat="1" x14ac:dyDescent="0.2"/>
    <row r="6092" s="52" customFormat="1" x14ac:dyDescent="0.2"/>
    <row r="6093" s="52" customFormat="1" x14ac:dyDescent="0.2"/>
    <row r="6094" s="52" customFormat="1" x14ac:dyDescent="0.2"/>
    <row r="6095" s="52" customFormat="1" x14ac:dyDescent="0.2"/>
    <row r="6096" s="52" customFormat="1" x14ac:dyDescent="0.2"/>
    <row r="6097" s="52" customFormat="1" x14ac:dyDescent="0.2"/>
    <row r="6098" s="52" customFormat="1" x14ac:dyDescent="0.2"/>
    <row r="6099" s="52" customFormat="1" x14ac:dyDescent="0.2"/>
    <row r="6100" s="52" customFormat="1" x14ac:dyDescent="0.2"/>
    <row r="6101" s="52" customFormat="1" x14ac:dyDescent="0.2"/>
    <row r="6102" s="52" customFormat="1" x14ac:dyDescent="0.2"/>
    <row r="6103" s="52" customFormat="1" x14ac:dyDescent="0.2"/>
    <row r="6104" s="52" customFormat="1" x14ac:dyDescent="0.2"/>
    <row r="6105" s="52" customFormat="1" x14ac:dyDescent="0.2"/>
    <row r="6106" s="52" customFormat="1" x14ac:dyDescent="0.2"/>
    <row r="6107" s="52" customFormat="1" x14ac:dyDescent="0.2"/>
    <row r="6108" s="52" customFormat="1" x14ac:dyDescent="0.2"/>
    <row r="6109" s="52" customFormat="1" x14ac:dyDescent="0.2"/>
    <row r="6110" s="52" customFormat="1" x14ac:dyDescent="0.2"/>
    <row r="6111" s="52" customFormat="1" x14ac:dyDescent="0.2"/>
    <row r="6112" s="52" customFormat="1" x14ac:dyDescent="0.2"/>
    <row r="6113" s="52" customFormat="1" x14ac:dyDescent="0.2"/>
    <row r="6114" s="52" customFormat="1" x14ac:dyDescent="0.2"/>
    <row r="6115" s="52" customFormat="1" x14ac:dyDescent="0.2"/>
    <row r="6116" s="52" customFormat="1" x14ac:dyDescent="0.2"/>
    <row r="6117" s="52" customFormat="1" x14ac:dyDescent="0.2"/>
    <row r="6118" s="52" customFormat="1" x14ac:dyDescent="0.2"/>
    <row r="6119" s="52" customFormat="1" x14ac:dyDescent="0.2"/>
    <row r="6120" s="52" customFormat="1" x14ac:dyDescent="0.2"/>
    <row r="6121" s="52" customFormat="1" x14ac:dyDescent="0.2"/>
    <row r="6122" s="52" customFormat="1" x14ac:dyDescent="0.2"/>
    <row r="6123" s="52" customFormat="1" x14ac:dyDescent="0.2"/>
    <row r="6124" s="52" customFormat="1" x14ac:dyDescent="0.2"/>
    <row r="6125" s="52" customFormat="1" x14ac:dyDescent="0.2"/>
    <row r="6126" s="52" customFormat="1" x14ac:dyDescent="0.2"/>
    <row r="6127" s="52" customFormat="1" x14ac:dyDescent="0.2"/>
    <row r="6128" s="52" customFormat="1" x14ac:dyDescent="0.2"/>
    <row r="6129" s="52" customFormat="1" x14ac:dyDescent="0.2"/>
    <row r="6130" s="52" customFormat="1" x14ac:dyDescent="0.2"/>
    <row r="6131" s="52" customFormat="1" x14ac:dyDescent="0.2"/>
    <row r="6132" s="52" customFormat="1" x14ac:dyDescent="0.2"/>
    <row r="6133" s="52" customFormat="1" x14ac:dyDescent="0.2"/>
    <row r="6134" s="52" customFormat="1" x14ac:dyDescent="0.2"/>
    <row r="6135" s="52" customFormat="1" x14ac:dyDescent="0.2"/>
    <row r="6136" s="52" customFormat="1" x14ac:dyDescent="0.2"/>
    <row r="6137" s="52" customFormat="1" x14ac:dyDescent="0.2"/>
    <row r="6138" s="52" customFormat="1" x14ac:dyDescent="0.2"/>
    <row r="6139" s="52" customFormat="1" x14ac:dyDescent="0.2"/>
    <row r="6140" s="52" customFormat="1" x14ac:dyDescent="0.2"/>
    <row r="6141" s="52" customFormat="1" x14ac:dyDescent="0.2"/>
    <row r="6142" s="52" customFormat="1" x14ac:dyDescent="0.2"/>
    <row r="6143" s="52" customFormat="1" x14ac:dyDescent="0.2"/>
    <row r="6144" s="52" customFormat="1" x14ac:dyDescent="0.2"/>
    <row r="6145" s="52" customFormat="1" x14ac:dyDescent="0.2"/>
    <row r="6146" s="52" customFormat="1" x14ac:dyDescent="0.2"/>
    <row r="6147" s="52" customFormat="1" x14ac:dyDescent="0.2"/>
    <row r="6148" s="52" customFormat="1" x14ac:dyDescent="0.2"/>
    <row r="6149" s="52" customFormat="1" x14ac:dyDescent="0.2"/>
    <row r="6150" s="52" customFormat="1" x14ac:dyDescent="0.2"/>
    <row r="6151" s="52" customFormat="1" x14ac:dyDescent="0.2"/>
    <row r="6152" s="52" customFormat="1" x14ac:dyDescent="0.2"/>
    <row r="6153" s="52" customFormat="1" x14ac:dyDescent="0.2"/>
    <row r="6154" s="52" customFormat="1" x14ac:dyDescent="0.2"/>
    <row r="6155" s="52" customFormat="1" x14ac:dyDescent="0.2"/>
    <row r="6156" s="52" customFormat="1" x14ac:dyDescent="0.2"/>
    <row r="6157" s="52" customFormat="1" x14ac:dyDescent="0.2"/>
    <row r="6158" s="52" customFormat="1" x14ac:dyDescent="0.2"/>
    <row r="6159" s="52" customFormat="1" x14ac:dyDescent="0.2"/>
    <row r="6160" s="52" customFormat="1" x14ac:dyDescent="0.2"/>
    <row r="6161" s="52" customFormat="1" x14ac:dyDescent="0.2"/>
    <row r="6162" s="52" customFormat="1" x14ac:dyDescent="0.2"/>
    <row r="6163" s="52" customFormat="1" x14ac:dyDescent="0.2"/>
    <row r="6164" s="52" customFormat="1" x14ac:dyDescent="0.2"/>
    <row r="6165" s="52" customFormat="1" x14ac:dyDescent="0.2"/>
    <row r="6166" s="52" customFormat="1" x14ac:dyDescent="0.2"/>
    <row r="6167" s="52" customFormat="1" x14ac:dyDescent="0.2"/>
    <row r="6168" s="52" customFormat="1" x14ac:dyDescent="0.2"/>
    <row r="6169" s="52" customFormat="1" x14ac:dyDescent="0.2"/>
    <row r="6170" s="52" customFormat="1" x14ac:dyDescent="0.2"/>
    <row r="6171" s="52" customFormat="1" x14ac:dyDescent="0.2"/>
    <row r="6172" s="52" customFormat="1" x14ac:dyDescent="0.2"/>
    <row r="6173" s="52" customFormat="1" x14ac:dyDescent="0.2"/>
    <row r="6174" s="52" customFormat="1" x14ac:dyDescent="0.2"/>
    <row r="6175" s="52" customFormat="1" x14ac:dyDescent="0.2"/>
    <row r="6176" s="52" customFormat="1" x14ac:dyDescent="0.2"/>
    <row r="6177" s="52" customFormat="1" x14ac:dyDescent="0.2"/>
    <row r="6178" s="52" customFormat="1" x14ac:dyDescent="0.2"/>
    <row r="6179" s="52" customFormat="1" x14ac:dyDescent="0.2"/>
    <row r="6180" s="52" customFormat="1" x14ac:dyDescent="0.2"/>
    <row r="6181" s="52" customFormat="1" x14ac:dyDescent="0.2"/>
    <row r="6182" s="52" customFormat="1" x14ac:dyDescent="0.2"/>
    <row r="6183" s="52" customFormat="1" x14ac:dyDescent="0.2"/>
    <row r="6184" s="52" customFormat="1" x14ac:dyDescent="0.2"/>
    <row r="6185" s="52" customFormat="1" x14ac:dyDescent="0.2"/>
    <row r="6186" s="52" customFormat="1" x14ac:dyDescent="0.2"/>
    <row r="6187" s="52" customFormat="1" x14ac:dyDescent="0.2"/>
    <row r="6188" s="52" customFormat="1" x14ac:dyDescent="0.2"/>
    <row r="6189" s="52" customFormat="1" x14ac:dyDescent="0.2"/>
    <row r="6190" s="52" customFormat="1" x14ac:dyDescent="0.2"/>
    <row r="6191" s="52" customFormat="1" x14ac:dyDescent="0.2"/>
    <row r="6192" s="52" customFormat="1" x14ac:dyDescent="0.2"/>
    <row r="6193" s="52" customFormat="1" x14ac:dyDescent="0.2"/>
    <row r="6194" s="52" customFormat="1" x14ac:dyDescent="0.2"/>
    <row r="6195" s="52" customFormat="1" x14ac:dyDescent="0.2"/>
    <row r="6196" s="52" customFormat="1" x14ac:dyDescent="0.2"/>
    <row r="6197" s="52" customFormat="1" x14ac:dyDescent="0.2"/>
    <row r="6198" s="52" customFormat="1" x14ac:dyDescent="0.2"/>
    <row r="6199" s="52" customFormat="1" x14ac:dyDescent="0.2"/>
    <row r="6200" s="52" customFormat="1" x14ac:dyDescent="0.2"/>
    <row r="6201" s="52" customFormat="1" x14ac:dyDescent="0.2"/>
    <row r="6202" s="52" customFormat="1" x14ac:dyDescent="0.2"/>
    <row r="6203" s="52" customFormat="1" x14ac:dyDescent="0.2"/>
    <row r="6204" s="52" customFormat="1" x14ac:dyDescent="0.2"/>
    <row r="6205" s="52" customFormat="1" x14ac:dyDescent="0.2"/>
    <row r="6206" s="52" customFormat="1" x14ac:dyDescent="0.2"/>
    <row r="6207" s="52" customFormat="1" x14ac:dyDescent="0.2"/>
    <row r="6208" s="52" customFormat="1" x14ac:dyDescent="0.2"/>
    <row r="6209" s="52" customFormat="1" x14ac:dyDescent="0.2"/>
    <row r="6210" s="52" customFormat="1" x14ac:dyDescent="0.2"/>
    <row r="6211" s="52" customFormat="1" x14ac:dyDescent="0.2"/>
    <row r="6212" s="52" customFormat="1" x14ac:dyDescent="0.2"/>
    <row r="6213" s="52" customFormat="1" x14ac:dyDescent="0.2"/>
    <row r="6214" s="52" customFormat="1" x14ac:dyDescent="0.2"/>
    <row r="6215" s="52" customFormat="1" x14ac:dyDescent="0.2"/>
    <row r="6216" s="52" customFormat="1" x14ac:dyDescent="0.2"/>
    <row r="6217" s="52" customFormat="1" x14ac:dyDescent="0.2"/>
    <row r="6218" s="52" customFormat="1" x14ac:dyDescent="0.2"/>
    <row r="6219" s="52" customFormat="1" x14ac:dyDescent="0.2"/>
    <row r="6220" s="52" customFormat="1" x14ac:dyDescent="0.2"/>
    <row r="6221" s="52" customFormat="1" x14ac:dyDescent="0.2"/>
    <row r="6222" s="52" customFormat="1" x14ac:dyDescent="0.2"/>
    <row r="6223" s="52" customFormat="1" x14ac:dyDescent="0.2"/>
    <row r="6224" s="52" customFormat="1" x14ac:dyDescent="0.2"/>
    <row r="6225" s="52" customFormat="1" x14ac:dyDescent="0.2"/>
    <row r="6226" s="52" customFormat="1" x14ac:dyDescent="0.2"/>
    <row r="6227" s="52" customFormat="1" x14ac:dyDescent="0.2"/>
    <row r="6228" s="52" customFormat="1" x14ac:dyDescent="0.2"/>
    <row r="6229" s="52" customFormat="1" x14ac:dyDescent="0.2"/>
    <row r="6230" s="52" customFormat="1" x14ac:dyDescent="0.2"/>
    <row r="6231" s="52" customFormat="1" x14ac:dyDescent="0.2"/>
    <row r="6232" s="52" customFormat="1" x14ac:dyDescent="0.2"/>
    <row r="6233" s="52" customFormat="1" x14ac:dyDescent="0.2"/>
    <row r="6234" s="52" customFormat="1" x14ac:dyDescent="0.2"/>
    <row r="6235" s="52" customFormat="1" x14ac:dyDescent="0.2"/>
    <row r="6236" s="52" customFormat="1" x14ac:dyDescent="0.2"/>
    <row r="6237" s="52" customFormat="1" x14ac:dyDescent="0.2"/>
    <row r="6238" s="52" customFormat="1" x14ac:dyDescent="0.2"/>
    <row r="6239" s="52" customFormat="1" x14ac:dyDescent="0.2"/>
    <row r="6240" s="52" customFormat="1" x14ac:dyDescent="0.2"/>
    <row r="6241" s="52" customFormat="1" x14ac:dyDescent="0.2"/>
    <row r="6242" s="52" customFormat="1" x14ac:dyDescent="0.2"/>
    <row r="6243" s="52" customFormat="1" x14ac:dyDescent="0.2"/>
    <row r="6244" s="52" customFormat="1" x14ac:dyDescent="0.2"/>
    <row r="6245" s="52" customFormat="1" x14ac:dyDescent="0.2"/>
    <row r="6246" s="52" customFormat="1" x14ac:dyDescent="0.2"/>
    <row r="6247" s="52" customFormat="1" x14ac:dyDescent="0.2"/>
    <row r="6248" s="52" customFormat="1" x14ac:dyDescent="0.2"/>
    <row r="6249" s="52" customFormat="1" x14ac:dyDescent="0.2"/>
    <row r="6250" s="52" customFormat="1" x14ac:dyDescent="0.2"/>
    <row r="6251" s="52" customFormat="1" x14ac:dyDescent="0.2"/>
    <row r="6252" s="52" customFormat="1" x14ac:dyDescent="0.2"/>
    <row r="6253" s="52" customFormat="1" x14ac:dyDescent="0.2"/>
    <row r="6254" s="52" customFormat="1" x14ac:dyDescent="0.2"/>
    <row r="6255" s="52" customFormat="1" x14ac:dyDescent="0.2"/>
    <row r="6256" s="52" customFormat="1" x14ac:dyDescent="0.2"/>
    <row r="6257" s="52" customFormat="1" x14ac:dyDescent="0.2"/>
    <row r="6258" s="52" customFormat="1" x14ac:dyDescent="0.2"/>
    <row r="6259" s="52" customFormat="1" x14ac:dyDescent="0.2"/>
    <row r="6260" s="52" customFormat="1" x14ac:dyDescent="0.2"/>
    <row r="6261" s="52" customFormat="1" x14ac:dyDescent="0.2"/>
    <row r="6262" s="52" customFormat="1" x14ac:dyDescent="0.2"/>
    <row r="6263" s="52" customFormat="1" x14ac:dyDescent="0.2"/>
    <row r="6264" s="52" customFormat="1" x14ac:dyDescent="0.2"/>
    <row r="6265" s="52" customFormat="1" x14ac:dyDescent="0.2"/>
    <row r="6266" s="52" customFormat="1" x14ac:dyDescent="0.2"/>
    <row r="6267" s="52" customFormat="1" x14ac:dyDescent="0.2"/>
    <row r="6268" s="52" customFormat="1" x14ac:dyDescent="0.2"/>
    <row r="6269" s="52" customFormat="1" x14ac:dyDescent="0.2"/>
    <row r="6270" s="52" customFormat="1" x14ac:dyDescent="0.2"/>
    <row r="6271" s="52" customFormat="1" x14ac:dyDescent="0.2"/>
    <row r="6272" s="52" customFormat="1" x14ac:dyDescent="0.2"/>
    <row r="6273" s="52" customFormat="1" x14ac:dyDescent="0.2"/>
    <row r="6274" s="52" customFormat="1" x14ac:dyDescent="0.2"/>
    <row r="6275" s="52" customFormat="1" x14ac:dyDescent="0.2"/>
    <row r="6276" s="52" customFormat="1" x14ac:dyDescent="0.2"/>
    <row r="6277" s="52" customFormat="1" x14ac:dyDescent="0.2"/>
    <row r="6278" s="52" customFormat="1" x14ac:dyDescent="0.2"/>
    <row r="6279" s="52" customFormat="1" x14ac:dyDescent="0.2"/>
    <row r="6280" s="52" customFormat="1" x14ac:dyDescent="0.2"/>
    <row r="6281" s="52" customFormat="1" x14ac:dyDescent="0.2"/>
    <row r="6282" s="52" customFormat="1" x14ac:dyDescent="0.2"/>
    <row r="6283" s="52" customFormat="1" x14ac:dyDescent="0.2"/>
    <row r="6284" s="52" customFormat="1" x14ac:dyDescent="0.2"/>
    <row r="6285" s="52" customFormat="1" x14ac:dyDescent="0.2"/>
    <row r="6286" s="52" customFormat="1" x14ac:dyDescent="0.2"/>
    <row r="6287" s="52" customFormat="1" x14ac:dyDescent="0.2"/>
    <row r="6288" s="52" customFormat="1" x14ac:dyDescent="0.2"/>
    <row r="6289" s="52" customFormat="1" x14ac:dyDescent="0.2"/>
    <row r="6290" s="52" customFormat="1" x14ac:dyDescent="0.2"/>
    <row r="6291" s="52" customFormat="1" x14ac:dyDescent="0.2"/>
    <row r="6292" s="52" customFormat="1" x14ac:dyDescent="0.2"/>
    <row r="6293" s="52" customFormat="1" x14ac:dyDescent="0.2"/>
    <row r="6294" s="52" customFormat="1" x14ac:dyDescent="0.2"/>
    <row r="6295" s="52" customFormat="1" x14ac:dyDescent="0.2"/>
    <row r="6296" s="52" customFormat="1" x14ac:dyDescent="0.2"/>
    <row r="6297" s="52" customFormat="1" x14ac:dyDescent="0.2"/>
    <row r="6298" s="52" customFormat="1" x14ac:dyDescent="0.2"/>
    <row r="6299" s="52" customFormat="1" x14ac:dyDescent="0.2"/>
    <row r="6300" s="52" customFormat="1" x14ac:dyDescent="0.2"/>
    <row r="6301" s="52" customFormat="1" x14ac:dyDescent="0.2"/>
    <row r="6302" s="52" customFormat="1" x14ac:dyDescent="0.2"/>
    <row r="6303" s="52" customFormat="1" x14ac:dyDescent="0.2"/>
    <row r="6304" s="52" customFormat="1" x14ac:dyDescent="0.2"/>
    <row r="6305" s="52" customFormat="1" x14ac:dyDescent="0.2"/>
    <row r="6306" s="52" customFormat="1" x14ac:dyDescent="0.2"/>
    <row r="6307" s="52" customFormat="1" x14ac:dyDescent="0.2"/>
    <row r="6308" s="52" customFormat="1" x14ac:dyDescent="0.2"/>
    <row r="6309" s="52" customFormat="1" x14ac:dyDescent="0.2"/>
    <row r="6310" s="52" customFormat="1" x14ac:dyDescent="0.2"/>
    <row r="6311" s="52" customFormat="1" x14ac:dyDescent="0.2"/>
    <row r="6312" s="52" customFormat="1" x14ac:dyDescent="0.2"/>
    <row r="6313" s="52" customFormat="1" x14ac:dyDescent="0.2"/>
    <row r="6314" s="52" customFormat="1" x14ac:dyDescent="0.2"/>
    <row r="6315" s="52" customFormat="1" x14ac:dyDescent="0.2"/>
    <row r="6316" s="52" customFormat="1" x14ac:dyDescent="0.2"/>
    <row r="6317" s="52" customFormat="1" x14ac:dyDescent="0.2"/>
    <row r="6318" s="52" customFormat="1" x14ac:dyDescent="0.2"/>
    <row r="6319" s="52" customFormat="1" x14ac:dyDescent="0.2"/>
    <row r="6320" s="52" customFormat="1" x14ac:dyDescent="0.2"/>
    <row r="6321" s="52" customFormat="1" x14ac:dyDescent="0.2"/>
    <row r="6322" s="52" customFormat="1" x14ac:dyDescent="0.2"/>
    <row r="6323" s="52" customFormat="1" x14ac:dyDescent="0.2"/>
    <row r="6324" s="52" customFormat="1" x14ac:dyDescent="0.2"/>
    <row r="6325" s="52" customFormat="1" x14ac:dyDescent="0.2"/>
    <row r="6326" s="52" customFormat="1" x14ac:dyDescent="0.2"/>
    <row r="6327" s="52" customFormat="1" x14ac:dyDescent="0.2"/>
    <row r="6328" s="52" customFormat="1" x14ac:dyDescent="0.2"/>
    <row r="6329" s="52" customFormat="1" x14ac:dyDescent="0.2"/>
    <row r="6330" s="52" customFormat="1" x14ac:dyDescent="0.2"/>
    <row r="6331" s="52" customFormat="1" x14ac:dyDescent="0.2"/>
    <row r="6332" s="52" customFormat="1" x14ac:dyDescent="0.2"/>
    <row r="6333" s="52" customFormat="1" x14ac:dyDescent="0.2"/>
    <row r="6334" s="52" customFormat="1" x14ac:dyDescent="0.2"/>
    <row r="6335" s="52" customFormat="1" x14ac:dyDescent="0.2"/>
    <row r="6336" s="52" customFormat="1" x14ac:dyDescent="0.2"/>
    <row r="6337" s="52" customFormat="1" x14ac:dyDescent="0.2"/>
    <row r="6338" s="52" customFormat="1" x14ac:dyDescent="0.2"/>
    <row r="6339" s="52" customFormat="1" x14ac:dyDescent="0.2"/>
    <row r="6340" s="52" customFormat="1" x14ac:dyDescent="0.2"/>
    <row r="6341" s="52" customFormat="1" x14ac:dyDescent="0.2"/>
    <row r="6342" s="52" customFormat="1" x14ac:dyDescent="0.2"/>
    <row r="6343" s="52" customFormat="1" x14ac:dyDescent="0.2"/>
    <row r="6344" s="52" customFormat="1" x14ac:dyDescent="0.2"/>
    <row r="6345" s="52" customFormat="1" x14ac:dyDescent="0.2"/>
    <row r="6346" s="52" customFormat="1" x14ac:dyDescent="0.2"/>
    <row r="6347" s="52" customFormat="1" x14ac:dyDescent="0.2"/>
    <row r="6348" s="52" customFormat="1" x14ac:dyDescent="0.2"/>
    <row r="6349" s="52" customFormat="1" x14ac:dyDescent="0.2"/>
    <row r="6350" s="52" customFormat="1" x14ac:dyDescent="0.2"/>
    <row r="6351" s="52" customFormat="1" x14ac:dyDescent="0.2"/>
    <row r="6352" s="52" customFormat="1" x14ac:dyDescent="0.2"/>
    <row r="6353" s="52" customFormat="1" x14ac:dyDescent="0.2"/>
    <row r="6354" s="52" customFormat="1" x14ac:dyDescent="0.2"/>
    <row r="6355" s="52" customFormat="1" x14ac:dyDescent="0.2"/>
    <row r="6356" s="52" customFormat="1" x14ac:dyDescent="0.2"/>
    <row r="6357" s="52" customFormat="1" x14ac:dyDescent="0.2"/>
    <row r="6358" s="52" customFormat="1" x14ac:dyDescent="0.2"/>
    <row r="6359" s="52" customFormat="1" x14ac:dyDescent="0.2"/>
    <row r="6360" s="52" customFormat="1" x14ac:dyDescent="0.2"/>
    <row r="6361" s="52" customFormat="1" x14ac:dyDescent="0.2"/>
    <row r="6362" s="52" customFormat="1" x14ac:dyDescent="0.2"/>
    <row r="6363" s="52" customFormat="1" x14ac:dyDescent="0.2"/>
    <row r="6364" s="52" customFormat="1" x14ac:dyDescent="0.2"/>
    <row r="6365" s="52" customFormat="1" x14ac:dyDescent="0.2"/>
    <row r="6366" s="52" customFormat="1" x14ac:dyDescent="0.2"/>
    <row r="6367" s="52" customFormat="1" x14ac:dyDescent="0.2"/>
    <row r="6368" s="52" customFormat="1" x14ac:dyDescent="0.2"/>
    <row r="6369" s="52" customFormat="1" x14ac:dyDescent="0.2"/>
    <row r="6370" s="52" customFormat="1" x14ac:dyDescent="0.2"/>
    <row r="6371" s="52" customFormat="1" x14ac:dyDescent="0.2"/>
    <row r="6372" s="52" customFormat="1" x14ac:dyDescent="0.2"/>
    <row r="6373" s="52" customFormat="1" x14ac:dyDescent="0.2"/>
    <row r="6374" s="52" customFormat="1" x14ac:dyDescent="0.2"/>
    <row r="6375" s="52" customFormat="1" x14ac:dyDescent="0.2"/>
    <row r="6376" s="52" customFormat="1" x14ac:dyDescent="0.2"/>
    <row r="6377" s="52" customFormat="1" x14ac:dyDescent="0.2"/>
    <row r="6378" s="52" customFormat="1" x14ac:dyDescent="0.2"/>
    <row r="6379" s="52" customFormat="1" x14ac:dyDescent="0.2"/>
    <row r="6380" s="52" customFormat="1" x14ac:dyDescent="0.2"/>
    <row r="6381" s="52" customFormat="1" x14ac:dyDescent="0.2"/>
    <row r="6382" s="52" customFormat="1" x14ac:dyDescent="0.2"/>
    <row r="6383" s="52" customFormat="1" x14ac:dyDescent="0.2"/>
    <row r="6384" s="52" customFormat="1" x14ac:dyDescent="0.2"/>
    <row r="6385" s="52" customFormat="1" x14ac:dyDescent="0.2"/>
    <row r="6386" s="52" customFormat="1" x14ac:dyDescent="0.2"/>
    <row r="6387" s="52" customFormat="1" x14ac:dyDescent="0.2"/>
    <row r="6388" s="52" customFormat="1" x14ac:dyDescent="0.2"/>
    <row r="6389" s="52" customFormat="1" x14ac:dyDescent="0.2"/>
    <row r="6390" s="52" customFormat="1" x14ac:dyDescent="0.2"/>
    <row r="6391" s="52" customFormat="1" x14ac:dyDescent="0.2"/>
    <row r="6392" s="52" customFormat="1" x14ac:dyDescent="0.2"/>
    <row r="6393" s="52" customFormat="1" x14ac:dyDescent="0.2"/>
    <row r="6394" s="52" customFormat="1" x14ac:dyDescent="0.2"/>
    <row r="6395" s="52" customFormat="1" x14ac:dyDescent="0.2"/>
    <row r="6396" s="52" customFormat="1" x14ac:dyDescent="0.2"/>
    <row r="6397" s="52" customFormat="1" x14ac:dyDescent="0.2"/>
    <row r="6398" s="52" customFormat="1" x14ac:dyDescent="0.2"/>
    <row r="6399" s="52" customFormat="1" x14ac:dyDescent="0.2"/>
    <row r="6400" s="52" customFormat="1" x14ac:dyDescent="0.2"/>
    <row r="6401" s="52" customFormat="1" x14ac:dyDescent="0.2"/>
    <row r="6402" s="52" customFormat="1" x14ac:dyDescent="0.2"/>
    <row r="6403" s="52" customFormat="1" x14ac:dyDescent="0.2"/>
    <row r="6404" s="52" customFormat="1" x14ac:dyDescent="0.2"/>
    <row r="6405" s="52" customFormat="1" x14ac:dyDescent="0.2"/>
    <row r="6406" s="52" customFormat="1" x14ac:dyDescent="0.2"/>
    <row r="6407" s="52" customFormat="1" x14ac:dyDescent="0.2"/>
    <row r="6408" s="52" customFormat="1" x14ac:dyDescent="0.2"/>
    <row r="6409" s="52" customFormat="1" x14ac:dyDescent="0.2"/>
    <row r="6410" s="52" customFormat="1" x14ac:dyDescent="0.2"/>
    <row r="6411" s="52" customFormat="1" x14ac:dyDescent="0.2"/>
    <row r="6412" s="52" customFormat="1" x14ac:dyDescent="0.2"/>
    <row r="6413" s="52" customFormat="1" x14ac:dyDescent="0.2"/>
    <row r="6414" s="52" customFormat="1" x14ac:dyDescent="0.2"/>
    <row r="6415" s="52" customFormat="1" x14ac:dyDescent="0.2"/>
    <row r="6416" s="52" customFormat="1" x14ac:dyDescent="0.2"/>
    <row r="6417" s="52" customFormat="1" x14ac:dyDescent="0.2"/>
    <row r="6418" s="52" customFormat="1" x14ac:dyDescent="0.2"/>
    <row r="6419" s="52" customFormat="1" x14ac:dyDescent="0.2"/>
    <row r="6420" s="52" customFormat="1" x14ac:dyDescent="0.2"/>
    <row r="6421" s="52" customFormat="1" x14ac:dyDescent="0.2"/>
    <row r="6422" s="52" customFormat="1" x14ac:dyDescent="0.2"/>
    <row r="6423" s="52" customFormat="1" x14ac:dyDescent="0.2"/>
    <row r="6424" s="52" customFormat="1" x14ac:dyDescent="0.2"/>
    <row r="6425" s="52" customFormat="1" x14ac:dyDescent="0.2"/>
    <row r="6426" s="52" customFormat="1" x14ac:dyDescent="0.2"/>
    <row r="6427" s="52" customFormat="1" x14ac:dyDescent="0.2"/>
    <row r="6428" s="52" customFormat="1" x14ac:dyDescent="0.2"/>
    <row r="6429" s="52" customFormat="1" x14ac:dyDescent="0.2"/>
    <row r="6430" s="52" customFormat="1" x14ac:dyDescent="0.2"/>
    <row r="6431" s="52" customFormat="1" x14ac:dyDescent="0.2"/>
    <row r="6432" s="52" customFormat="1" x14ac:dyDescent="0.2"/>
    <row r="6433" s="52" customFormat="1" x14ac:dyDescent="0.2"/>
    <row r="6434" s="52" customFormat="1" x14ac:dyDescent="0.2"/>
    <row r="6435" s="52" customFormat="1" x14ac:dyDescent="0.2"/>
    <row r="6436" s="52" customFormat="1" x14ac:dyDescent="0.2"/>
    <row r="6437" s="52" customFormat="1" x14ac:dyDescent="0.2"/>
    <row r="6438" s="52" customFormat="1" x14ac:dyDescent="0.2"/>
    <row r="6439" s="52" customFormat="1" x14ac:dyDescent="0.2"/>
    <row r="6440" s="52" customFormat="1" x14ac:dyDescent="0.2"/>
    <row r="6441" s="52" customFormat="1" x14ac:dyDescent="0.2"/>
    <row r="6442" s="52" customFormat="1" x14ac:dyDescent="0.2"/>
    <row r="6443" s="52" customFormat="1" x14ac:dyDescent="0.2"/>
    <row r="6444" s="52" customFormat="1" x14ac:dyDescent="0.2"/>
    <row r="6445" s="52" customFormat="1" x14ac:dyDescent="0.2"/>
    <row r="6446" s="52" customFormat="1" x14ac:dyDescent="0.2"/>
    <row r="6447" s="52" customFormat="1" x14ac:dyDescent="0.2"/>
    <row r="6448" s="52" customFormat="1" x14ac:dyDescent="0.2"/>
    <row r="6449" s="52" customFormat="1" x14ac:dyDescent="0.2"/>
    <row r="6450" s="52" customFormat="1" x14ac:dyDescent="0.2"/>
    <row r="6451" s="52" customFormat="1" x14ac:dyDescent="0.2"/>
    <row r="6452" s="52" customFormat="1" x14ac:dyDescent="0.2"/>
    <row r="6453" s="52" customFormat="1" x14ac:dyDescent="0.2"/>
    <row r="6454" s="52" customFormat="1" x14ac:dyDescent="0.2"/>
    <row r="6455" s="52" customFormat="1" x14ac:dyDescent="0.2"/>
    <row r="6456" s="52" customFormat="1" x14ac:dyDescent="0.2"/>
    <row r="6457" s="52" customFormat="1" x14ac:dyDescent="0.2"/>
    <row r="6458" s="52" customFormat="1" x14ac:dyDescent="0.2"/>
    <row r="6459" s="52" customFormat="1" x14ac:dyDescent="0.2"/>
    <row r="6460" s="52" customFormat="1" x14ac:dyDescent="0.2"/>
    <row r="6461" s="52" customFormat="1" x14ac:dyDescent="0.2"/>
    <row r="6462" s="52" customFormat="1" x14ac:dyDescent="0.2"/>
    <row r="6463" s="52" customFormat="1" x14ac:dyDescent="0.2"/>
    <row r="6464" s="52" customFormat="1" x14ac:dyDescent="0.2"/>
    <row r="6465" s="52" customFormat="1" x14ac:dyDescent="0.2"/>
    <row r="6466" s="52" customFormat="1" x14ac:dyDescent="0.2"/>
    <row r="6467" s="52" customFormat="1" x14ac:dyDescent="0.2"/>
    <row r="6468" s="52" customFormat="1" x14ac:dyDescent="0.2"/>
    <row r="6469" s="52" customFormat="1" x14ac:dyDescent="0.2"/>
    <row r="6470" s="52" customFormat="1" x14ac:dyDescent="0.2"/>
    <row r="6471" s="52" customFormat="1" x14ac:dyDescent="0.2"/>
    <row r="6472" s="52" customFormat="1" x14ac:dyDescent="0.2"/>
    <row r="6473" s="52" customFormat="1" x14ac:dyDescent="0.2"/>
    <row r="6474" s="52" customFormat="1" x14ac:dyDescent="0.2"/>
    <row r="6475" s="52" customFormat="1" x14ac:dyDescent="0.2"/>
    <row r="6476" s="52" customFormat="1" x14ac:dyDescent="0.2"/>
    <row r="6477" s="52" customFormat="1" x14ac:dyDescent="0.2"/>
    <row r="6478" s="52" customFormat="1" x14ac:dyDescent="0.2"/>
    <row r="6479" s="52" customFormat="1" x14ac:dyDescent="0.2"/>
    <row r="6480" s="52" customFormat="1" x14ac:dyDescent="0.2"/>
    <row r="6481" s="52" customFormat="1" x14ac:dyDescent="0.2"/>
    <row r="6482" s="52" customFormat="1" x14ac:dyDescent="0.2"/>
    <row r="6483" s="52" customFormat="1" x14ac:dyDescent="0.2"/>
    <row r="6484" s="52" customFormat="1" x14ac:dyDescent="0.2"/>
    <row r="6485" s="52" customFormat="1" x14ac:dyDescent="0.2"/>
    <row r="6486" s="52" customFormat="1" x14ac:dyDescent="0.2"/>
    <row r="6487" s="52" customFormat="1" x14ac:dyDescent="0.2"/>
    <row r="6488" s="52" customFormat="1" x14ac:dyDescent="0.2"/>
    <row r="6489" s="52" customFormat="1" x14ac:dyDescent="0.2"/>
    <row r="6490" s="52" customFormat="1" x14ac:dyDescent="0.2"/>
    <row r="6491" s="52" customFormat="1" x14ac:dyDescent="0.2"/>
    <row r="6492" s="52" customFormat="1" x14ac:dyDescent="0.2"/>
    <row r="6493" s="52" customFormat="1" x14ac:dyDescent="0.2"/>
    <row r="6494" s="52" customFormat="1" x14ac:dyDescent="0.2"/>
    <row r="6495" s="52" customFormat="1" x14ac:dyDescent="0.2"/>
    <row r="6496" s="52" customFormat="1" x14ac:dyDescent="0.2"/>
    <row r="6497" s="52" customFormat="1" x14ac:dyDescent="0.2"/>
    <row r="6498" s="52" customFormat="1" x14ac:dyDescent="0.2"/>
    <row r="6499" s="52" customFormat="1" x14ac:dyDescent="0.2"/>
    <row r="6500" s="52" customFormat="1" x14ac:dyDescent="0.2"/>
    <row r="6501" s="52" customFormat="1" x14ac:dyDescent="0.2"/>
    <row r="6502" s="52" customFormat="1" x14ac:dyDescent="0.2"/>
    <row r="6503" s="52" customFormat="1" x14ac:dyDescent="0.2"/>
    <row r="6504" s="52" customFormat="1" x14ac:dyDescent="0.2"/>
    <row r="6505" s="52" customFormat="1" x14ac:dyDescent="0.2"/>
    <row r="6506" s="52" customFormat="1" x14ac:dyDescent="0.2"/>
    <row r="6507" s="52" customFormat="1" x14ac:dyDescent="0.2"/>
    <row r="6508" s="52" customFormat="1" x14ac:dyDescent="0.2"/>
    <row r="6509" s="52" customFormat="1" x14ac:dyDescent="0.2"/>
    <row r="6510" s="52" customFormat="1" x14ac:dyDescent="0.2"/>
    <row r="6511" s="52" customFormat="1" x14ac:dyDescent="0.2"/>
    <row r="6512" s="52" customFormat="1" x14ac:dyDescent="0.2"/>
    <row r="6513" s="52" customFormat="1" x14ac:dyDescent="0.2"/>
    <row r="6514" s="52" customFormat="1" x14ac:dyDescent="0.2"/>
    <row r="6515" s="52" customFormat="1" x14ac:dyDescent="0.2"/>
    <row r="6516" s="52" customFormat="1" x14ac:dyDescent="0.2"/>
    <row r="6517" s="52" customFormat="1" x14ac:dyDescent="0.2"/>
    <row r="6518" s="52" customFormat="1" x14ac:dyDescent="0.2"/>
    <row r="6519" s="52" customFormat="1" x14ac:dyDescent="0.2"/>
    <row r="6520" s="52" customFormat="1" x14ac:dyDescent="0.2"/>
    <row r="6521" s="52" customFormat="1" x14ac:dyDescent="0.2"/>
    <row r="6522" s="52" customFormat="1" x14ac:dyDescent="0.2"/>
    <row r="6523" s="52" customFormat="1" x14ac:dyDescent="0.2"/>
    <row r="6524" s="52" customFormat="1" x14ac:dyDescent="0.2"/>
    <row r="6525" s="52" customFormat="1" x14ac:dyDescent="0.2"/>
    <row r="6526" s="52" customFormat="1" x14ac:dyDescent="0.2"/>
    <row r="6527" s="52" customFormat="1" x14ac:dyDescent="0.2"/>
    <row r="6528" s="52" customFormat="1" x14ac:dyDescent="0.2"/>
    <row r="6529" s="52" customFormat="1" x14ac:dyDescent="0.2"/>
    <row r="6530" s="52" customFormat="1" x14ac:dyDescent="0.2"/>
    <row r="6531" s="52" customFormat="1" x14ac:dyDescent="0.2"/>
    <row r="6532" s="52" customFormat="1" x14ac:dyDescent="0.2"/>
    <row r="6533" s="52" customFormat="1" x14ac:dyDescent="0.2"/>
    <row r="6534" s="52" customFormat="1" x14ac:dyDescent="0.2"/>
    <row r="6535" s="52" customFormat="1" x14ac:dyDescent="0.2"/>
    <row r="6536" s="52" customFormat="1" x14ac:dyDescent="0.2"/>
    <row r="6537" s="52" customFormat="1" x14ac:dyDescent="0.2"/>
    <row r="6538" s="52" customFormat="1" x14ac:dyDescent="0.2"/>
    <row r="6539" s="52" customFormat="1" x14ac:dyDescent="0.2"/>
    <row r="6540" s="52" customFormat="1" x14ac:dyDescent="0.2"/>
    <row r="6541" s="52" customFormat="1" x14ac:dyDescent="0.2"/>
    <row r="6542" s="52" customFormat="1" x14ac:dyDescent="0.2"/>
    <row r="6543" s="52" customFormat="1" x14ac:dyDescent="0.2"/>
    <row r="6544" s="52" customFormat="1" x14ac:dyDescent="0.2"/>
    <row r="6545" s="52" customFormat="1" x14ac:dyDescent="0.2"/>
    <row r="6546" s="52" customFormat="1" x14ac:dyDescent="0.2"/>
    <row r="6547" s="52" customFormat="1" x14ac:dyDescent="0.2"/>
    <row r="6548" s="52" customFormat="1" x14ac:dyDescent="0.2"/>
    <row r="6549" s="52" customFormat="1" x14ac:dyDescent="0.2"/>
    <row r="6550" s="52" customFormat="1" x14ac:dyDescent="0.2"/>
    <row r="6551" s="52" customFormat="1" x14ac:dyDescent="0.2"/>
    <row r="6552" s="52" customFormat="1" x14ac:dyDescent="0.2"/>
    <row r="6553" s="52" customFormat="1" x14ac:dyDescent="0.2"/>
    <row r="6554" s="52" customFormat="1" x14ac:dyDescent="0.2"/>
    <row r="6555" s="52" customFormat="1" x14ac:dyDescent="0.2"/>
    <row r="6556" s="52" customFormat="1" x14ac:dyDescent="0.2"/>
    <row r="6557" s="52" customFormat="1" x14ac:dyDescent="0.2"/>
    <row r="6558" s="52" customFormat="1" x14ac:dyDescent="0.2"/>
    <row r="6559" s="52" customFormat="1" x14ac:dyDescent="0.2"/>
    <row r="6560" s="52" customFormat="1" x14ac:dyDescent="0.2"/>
    <row r="6561" s="52" customFormat="1" x14ac:dyDescent="0.2"/>
    <row r="6562" s="52" customFormat="1" x14ac:dyDescent="0.2"/>
    <row r="6563" s="52" customFormat="1" x14ac:dyDescent="0.2"/>
    <row r="6564" s="52" customFormat="1" x14ac:dyDescent="0.2"/>
    <row r="6565" s="52" customFormat="1" x14ac:dyDescent="0.2"/>
    <row r="6566" s="52" customFormat="1" x14ac:dyDescent="0.2"/>
    <row r="6567" s="52" customFormat="1" x14ac:dyDescent="0.2"/>
    <row r="6568" s="52" customFormat="1" x14ac:dyDescent="0.2"/>
    <row r="6569" s="52" customFormat="1" x14ac:dyDescent="0.2"/>
    <row r="6570" s="52" customFormat="1" x14ac:dyDescent="0.2"/>
    <row r="6571" s="52" customFormat="1" x14ac:dyDescent="0.2"/>
    <row r="6572" s="52" customFormat="1" x14ac:dyDescent="0.2"/>
    <row r="6573" s="52" customFormat="1" x14ac:dyDescent="0.2"/>
    <row r="6574" s="52" customFormat="1" x14ac:dyDescent="0.2"/>
    <row r="6575" s="52" customFormat="1" x14ac:dyDescent="0.2"/>
    <row r="6576" s="52" customFormat="1" x14ac:dyDescent="0.2"/>
    <row r="6577" s="52" customFormat="1" x14ac:dyDescent="0.2"/>
    <row r="6578" s="52" customFormat="1" x14ac:dyDescent="0.2"/>
    <row r="6579" s="52" customFormat="1" x14ac:dyDescent="0.2"/>
    <row r="6580" s="52" customFormat="1" x14ac:dyDescent="0.2"/>
    <row r="6581" s="52" customFormat="1" x14ac:dyDescent="0.2"/>
    <row r="6582" s="52" customFormat="1" x14ac:dyDescent="0.2"/>
    <row r="6583" s="52" customFormat="1" x14ac:dyDescent="0.2"/>
    <row r="6584" s="52" customFormat="1" x14ac:dyDescent="0.2"/>
    <row r="6585" s="52" customFormat="1" x14ac:dyDescent="0.2"/>
    <row r="6586" s="52" customFormat="1" x14ac:dyDescent="0.2"/>
    <row r="6587" s="52" customFormat="1" x14ac:dyDescent="0.2"/>
    <row r="6588" s="52" customFormat="1" x14ac:dyDescent="0.2"/>
    <row r="6589" s="52" customFormat="1" x14ac:dyDescent="0.2"/>
    <row r="6590" s="52" customFormat="1" x14ac:dyDescent="0.2"/>
    <row r="6591" s="52" customFormat="1" x14ac:dyDescent="0.2"/>
    <row r="6592" s="52" customFormat="1" x14ac:dyDescent="0.2"/>
    <row r="6593" s="52" customFormat="1" x14ac:dyDescent="0.2"/>
    <row r="6594" s="52" customFormat="1" x14ac:dyDescent="0.2"/>
    <row r="6595" s="52" customFormat="1" x14ac:dyDescent="0.2"/>
    <row r="6596" s="52" customFormat="1" x14ac:dyDescent="0.2"/>
    <row r="6597" s="52" customFormat="1" x14ac:dyDescent="0.2"/>
    <row r="6598" s="52" customFormat="1" x14ac:dyDescent="0.2"/>
    <row r="6599" s="52" customFormat="1" x14ac:dyDescent="0.2"/>
    <row r="6600" s="52" customFormat="1" x14ac:dyDescent="0.2"/>
    <row r="6601" s="52" customFormat="1" x14ac:dyDescent="0.2"/>
    <row r="6602" s="52" customFormat="1" x14ac:dyDescent="0.2"/>
    <row r="6603" s="52" customFormat="1" x14ac:dyDescent="0.2"/>
    <row r="6604" s="52" customFormat="1" x14ac:dyDescent="0.2"/>
    <row r="6605" s="52" customFormat="1" x14ac:dyDescent="0.2"/>
    <row r="6606" s="52" customFormat="1" x14ac:dyDescent="0.2"/>
    <row r="6607" s="52" customFormat="1" x14ac:dyDescent="0.2"/>
    <row r="6608" s="52" customFormat="1" x14ac:dyDescent="0.2"/>
    <row r="6609" s="52" customFormat="1" x14ac:dyDescent="0.2"/>
    <row r="6610" s="52" customFormat="1" x14ac:dyDescent="0.2"/>
    <row r="6611" s="52" customFormat="1" x14ac:dyDescent="0.2"/>
    <row r="6612" s="52" customFormat="1" x14ac:dyDescent="0.2"/>
    <row r="6613" s="52" customFormat="1" x14ac:dyDescent="0.2"/>
    <row r="6614" s="52" customFormat="1" x14ac:dyDescent="0.2"/>
    <row r="6615" s="52" customFormat="1" x14ac:dyDescent="0.2"/>
    <row r="6616" s="52" customFormat="1" x14ac:dyDescent="0.2"/>
    <row r="6617" s="52" customFormat="1" x14ac:dyDescent="0.2"/>
    <row r="6618" s="52" customFormat="1" x14ac:dyDescent="0.2"/>
    <row r="6619" s="52" customFormat="1" x14ac:dyDescent="0.2"/>
    <row r="6620" s="52" customFormat="1" x14ac:dyDescent="0.2"/>
    <row r="6621" s="52" customFormat="1" x14ac:dyDescent="0.2"/>
    <row r="6622" s="52" customFormat="1" x14ac:dyDescent="0.2"/>
    <row r="6623" s="52" customFormat="1" x14ac:dyDescent="0.2"/>
    <row r="6624" s="52" customFormat="1" x14ac:dyDescent="0.2"/>
    <row r="6625" s="52" customFormat="1" x14ac:dyDescent="0.2"/>
    <row r="6626" s="52" customFormat="1" x14ac:dyDescent="0.2"/>
    <row r="6627" s="52" customFormat="1" x14ac:dyDescent="0.2"/>
    <row r="6628" s="52" customFormat="1" x14ac:dyDescent="0.2"/>
    <row r="6629" s="52" customFormat="1" x14ac:dyDescent="0.2"/>
    <row r="6630" s="52" customFormat="1" x14ac:dyDescent="0.2"/>
    <row r="6631" s="52" customFormat="1" x14ac:dyDescent="0.2"/>
    <row r="6632" s="52" customFormat="1" x14ac:dyDescent="0.2"/>
    <row r="6633" s="52" customFormat="1" x14ac:dyDescent="0.2"/>
    <row r="6634" s="52" customFormat="1" x14ac:dyDescent="0.2"/>
    <row r="6635" s="52" customFormat="1" x14ac:dyDescent="0.2"/>
    <row r="6636" s="52" customFormat="1" x14ac:dyDescent="0.2"/>
    <row r="6637" s="52" customFormat="1" x14ac:dyDescent="0.2"/>
    <row r="6638" s="52" customFormat="1" x14ac:dyDescent="0.2"/>
    <row r="6639" s="52" customFormat="1" x14ac:dyDescent="0.2"/>
    <row r="6640" s="52" customFormat="1" x14ac:dyDescent="0.2"/>
    <row r="6641" s="52" customFormat="1" x14ac:dyDescent="0.2"/>
    <row r="6642" s="52" customFormat="1" x14ac:dyDescent="0.2"/>
    <row r="6643" s="52" customFormat="1" x14ac:dyDescent="0.2"/>
    <row r="6644" s="52" customFormat="1" x14ac:dyDescent="0.2"/>
    <row r="6645" s="52" customFormat="1" x14ac:dyDescent="0.2"/>
    <row r="6646" s="52" customFormat="1" x14ac:dyDescent="0.2"/>
    <row r="6647" s="52" customFormat="1" x14ac:dyDescent="0.2"/>
    <row r="6648" s="52" customFormat="1" x14ac:dyDescent="0.2"/>
    <row r="6649" s="52" customFormat="1" x14ac:dyDescent="0.2"/>
    <row r="6650" s="52" customFormat="1" x14ac:dyDescent="0.2"/>
    <row r="6651" s="52" customFormat="1" x14ac:dyDescent="0.2"/>
    <row r="6652" s="52" customFormat="1" x14ac:dyDescent="0.2"/>
    <row r="6653" s="52" customFormat="1" x14ac:dyDescent="0.2"/>
    <row r="6654" s="52" customFormat="1" x14ac:dyDescent="0.2"/>
    <row r="6655" s="52" customFormat="1" x14ac:dyDescent="0.2"/>
    <row r="6656" s="52" customFormat="1" x14ac:dyDescent="0.2"/>
    <row r="6657" s="52" customFormat="1" x14ac:dyDescent="0.2"/>
    <row r="6658" s="52" customFormat="1" x14ac:dyDescent="0.2"/>
    <row r="6659" s="52" customFormat="1" x14ac:dyDescent="0.2"/>
    <row r="6660" s="52" customFormat="1" x14ac:dyDescent="0.2"/>
    <row r="6661" s="52" customFormat="1" x14ac:dyDescent="0.2"/>
    <row r="6662" s="52" customFormat="1" x14ac:dyDescent="0.2"/>
    <row r="6663" s="52" customFormat="1" x14ac:dyDescent="0.2"/>
    <row r="6664" s="52" customFormat="1" x14ac:dyDescent="0.2"/>
    <row r="6665" s="52" customFormat="1" x14ac:dyDescent="0.2"/>
    <row r="6666" s="52" customFormat="1" x14ac:dyDescent="0.2"/>
    <row r="6667" s="52" customFormat="1" x14ac:dyDescent="0.2"/>
    <row r="6668" s="52" customFormat="1" x14ac:dyDescent="0.2"/>
    <row r="6669" s="52" customFormat="1" x14ac:dyDescent="0.2"/>
    <row r="6670" s="52" customFormat="1" x14ac:dyDescent="0.2"/>
    <row r="6671" s="52" customFormat="1" x14ac:dyDescent="0.2"/>
    <row r="6672" s="52" customFormat="1" x14ac:dyDescent="0.2"/>
    <row r="6673" s="52" customFormat="1" x14ac:dyDescent="0.2"/>
    <row r="6674" s="52" customFormat="1" x14ac:dyDescent="0.2"/>
    <row r="6675" s="52" customFormat="1" x14ac:dyDescent="0.2"/>
    <row r="6676" s="52" customFormat="1" x14ac:dyDescent="0.2"/>
    <row r="6677" s="52" customFormat="1" x14ac:dyDescent="0.2"/>
    <row r="6678" s="52" customFormat="1" x14ac:dyDescent="0.2"/>
    <row r="6679" s="52" customFormat="1" x14ac:dyDescent="0.2"/>
    <row r="6680" s="52" customFormat="1" x14ac:dyDescent="0.2"/>
    <row r="6681" s="52" customFormat="1" x14ac:dyDescent="0.2"/>
    <row r="6682" s="52" customFormat="1" x14ac:dyDescent="0.2"/>
    <row r="6683" s="52" customFormat="1" x14ac:dyDescent="0.2"/>
    <row r="6684" s="52" customFormat="1" x14ac:dyDescent="0.2"/>
    <row r="6685" s="52" customFormat="1" x14ac:dyDescent="0.2"/>
    <row r="6686" s="52" customFormat="1" x14ac:dyDescent="0.2"/>
    <row r="6687" s="52" customFormat="1" x14ac:dyDescent="0.2"/>
    <row r="6688" s="52" customFormat="1" x14ac:dyDescent="0.2"/>
    <row r="6689" s="52" customFormat="1" x14ac:dyDescent="0.2"/>
    <row r="6690" s="52" customFormat="1" x14ac:dyDescent="0.2"/>
    <row r="6691" s="52" customFormat="1" x14ac:dyDescent="0.2"/>
    <row r="6692" s="52" customFormat="1" x14ac:dyDescent="0.2"/>
    <row r="6693" s="52" customFormat="1" x14ac:dyDescent="0.2"/>
    <row r="6694" s="52" customFormat="1" x14ac:dyDescent="0.2"/>
    <row r="6695" s="52" customFormat="1" x14ac:dyDescent="0.2"/>
    <row r="6696" s="52" customFormat="1" x14ac:dyDescent="0.2"/>
    <row r="6697" s="52" customFormat="1" x14ac:dyDescent="0.2"/>
    <row r="6698" s="52" customFormat="1" x14ac:dyDescent="0.2"/>
    <row r="6699" s="52" customFormat="1" x14ac:dyDescent="0.2"/>
    <row r="6700" s="52" customFormat="1" x14ac:dyDescent="0.2"/>
    <row r="6701" s="52" customFormat="1" x14ac:dyDescent="0.2"/>
    <row r="6702" s="52" customFormat="1" x14ac:dyDescent="0.2"/>
    <row r="6703" s="52" customFormat="1" x14ac:dyDescent="0.2"/>
    <row r="6704" s="52" customFormat="1" x14ac:dyDescent="0.2"/>
    <row r="6705" s="52" customFormat="1" x14ac:dyDescent="0.2"/>
    <row r="6706" s="52" customFormat="1" x14ac:dyDescent="0.2"/>
    <row r="6707" s="52" customFormat="1" x14ac:dyDescent="0.2"/>
    <row r="6708" s="52" customFormat="1" x14ac:dyDescent="0.2"/>
    <row r="6709" s="52" customFormat="1" x14ac:dyDescent="0.2"/>
    <row r="6710" s="52" customFormat="1" x14ac:dyDescent="0.2"/>
    <row r="6711" s="52" customFormat="1" x14ac:dyDescent="0.2"/>
    <row r="6712" s="52" customFormat="1" x14ac:dyDescent="0.2"/>
    <row r="6713" s="52" customFormat="1" x14ac:dyDescent="0.2"/>
    <row r="6714" s="52" customFormat="1" x14ac:dyDescent="0.2"/>
    <row r="6715" s="52" customFormat="1" x14ac:dyDescent="0.2"/>
    <row r="6716" s="52" customFormat="1" x14ac:dyDescent="0.2"/>
    <row r="6717" s="52" customFormat="1" x14ac:dyDescent="0.2"/>
    <row r="6718" s="52" customFormat="1" x14ac:dyDescent="0.2"/>
    <row r="6719" s="52" customFormat="1" x14ac:dyDescent="0.2"/>
    <row r="6720" s="52" customFormat="1" x14ac:dyDescent="0.2"/>
    <row r="6721" s="52" customFormat="1" x14ac:dyDescent="0.2"/>
    <row r="6722" s="52" customFormat="1" x14ac:dyDescent="0.2"/>
    <row r="6723" s="52" customFormat="1" x14ac:dyDescent="0.2"/>
    <row r="6724" s="52" customFormat="1" x14ac:dyDescent="0.2"/>
    <row r="6725" s="52" customFormat="1" x14ac:dyDescent="0.2"/>
    <row r="6726" s="52" customFormat="1" x14ac:dyDescent="0.2"/>
    <row r="6727" s="52" customFormat="1" x14ac:dyDescent="0.2"/>
    <row r="6728" s="52" customFormat="1" x14ac:dyDescent="0.2"/>
    <row r="6729" s="52" customFormat="1" x14ac:dyDescent="0.2"/>
    <row r="6730" s="52" customFormat="1" x14ac:dyDescent="0.2"/>
    <row r="6731" s="52" customFormat="1" x14ac:dyDescent="0.2"/>
    <row r="6732" s="52" customFormat="1" x14ac:dyDescent="0.2"/>
    <row r="6733" s="52" customFormat="1" x14ac:dyDescent="0.2"/>
    <row r="6734" s="52" customFormat="1" x14ac:dyDescent="0.2"/>
    <row r="6735" s="52" customFormat="1" x14ac:dyDescent="0.2"/>
    <row r="6736" s="52" customFormat="1" x14ac:dyDescent="0.2"/>
    <row r="6737" s="52" customFormat="1" x14ac:dyDescent="0.2"/>
    <row r="6738" s="52" customFormat="1" x14ac:dyDescent="0.2"/>
    <row r="6739" s="52" customFormat="1" x14ac:dyDescent="0.2"/>
    <row r="6740" s="52" customFormat="1" x14ac:dyDescent="0.2"/>
    <row r="6741" s="52" customFormat="1" x14ac:dyDescent="0.2"/>
    <row r="6742" s="52" customFormat="1" x14ac:dyDescent="0.2"/>
    <row r="6743" s="52" customFormat="1" x14ac:dyDescent="0.2"/>
    <row r="6744" s="52" customFormat="1" x14ac:dyDescent="0.2"/>
    <row r="6745" s="52" customFormat="1" x14ac:dyDescent="0.2"/>
    <row r="6746" s="52" customFormat="1" x14ac:dyDescent="0.2"/>
    <row r="6747" s="52" customFormat="1" x14ac:dyDescent="0.2"/>
    <row r="6748" s="52" customFormat="1" x14ac:dyDescent="0.2"/>
    <row r="6749" s="52" customFormat="1" x14ac:dyDescent="0.2"/>
    <row r="6750" s="52" customFormat="1" x14ac:dyDescent="0.2"/>
    <row r="6751" s="52" customFormat="1" x14ac:dyDescent="0.2"/>
    <row r="6752" s="52" customFormat="1" x14ac:dyDescent="0.2"/>
    <row r="6753" s="52" customFormat="1" x14ac:dyDescent="0.2"/>
    <row r="6754" s="52" customFormat="1" x14ac:dyDescent="0.2"/>
    <row r="6755" s="52" customFormat="1" x14ac:dyDescent="0.2"/>
    <row r="6756" s="52" customFormat="1" x14ac:dyDescent="0.2"/>
    <row r="6757" s="52" customFormat="1" x14ac:dyDescent="0.2"/>
    <row r="6758" s="52" customFormat="1" x14ac:dyDescent="0.2"/>
    <row r="6759" s="52" customFormat="1" x14ac:dyDescent="0.2"/>
    <row r="6760" s="52" customFormat="1" x14ac:dyDescent="0.2"/>
    <row r="6761" s="52" customFormat="1" x14ac:dyDescent="0.2"/>
    <row r="6762" s="52" customFormat="1" x14ac:dyDescent="0.2"/>
    <row r="6763" s="52" customFormat="1" x14ac:dyDescent="0.2"/>
    <row r="6764" s="52" customFormat="1" x14ac:dyDescent="0.2"/>
    <row r="6765" s="52" customFormat="1" x14ac:dyDescent="0.2"/>
    <row r="6766" s="52" customFormat="1" x14ac:dyDescent="0.2"/>
    <row r="6767" s="52" customFormat="1" x14ac:dyDescent="0.2"/>
    <row r="6768" s="52" customFormat="1" x14ac:dyDescent="0.2"/>
    <row r="6769" s="52" customFormat="1" x14ac:dyDescent="0.2"/>
    <row r="6770" s="52" customFormat="1" x14ac:dyDescent="0.2"/>
    <row r="6771" s="52" customFormat="1" x14ac:dyDescent="0.2"/>
    <row r="6772" s="52" customFormat="1" x14ac:dyDescent="0.2"/>
    <row r="6773" s="52" customFormat="1" x14ac:dyDescent="0.2"/>
    <row r="6774" s="52" customFormat="1" x14ac:dyDescent="0.2"/>
    <row r="6775" s="52" customFormat="1" x14ac:dyDescent="0.2"/>
    <row r="6776" s="52" customFormat="1" x14ac:dyDescent="0.2"/>
    <row r="6777" s="52" customFormat="1" x14ac:dyDescent="0.2"/>
    <row r="6778" s="52" customFormat="1" x14ac:dyDescent="0.2"/>
    <row r="6779" s="52" customFormat="1" x14ac:dyDescent="0.2"/>
    <row r="6780" s="52" customFormat="1" x14ac:dyDescent="0.2"/>
    <row r="6781" s="52" customFormat="1" x14ac:dyDescent="0.2"/>
    <row r="6782" s="52" customFormat="1" x14ac:dyDescent="0.2"/>
    <row r="6783" s="52" customFormat="1" x14ac:dyDescent="0.2"/>
    <row r="6784" s="52" customFormat="1" x14ac:dyDescent="0.2"/>
    <row r="6785" s="52" customFormat="1" x14ac:dyDescent="0.2"/>
    <row r="6786" s="52" customFormat="1" x14ac:dyDescent="0.2"/>
    <row r="6787" s="52" customFormat="1" x14ac:dyDescent="0.2"/>
    <row r="6788" s="52" customFormat="1" x14ac:dyDescent="0.2"/>
    <row r="6789" s="52" customFormat="1" x14ac:dyDescent="0.2"/>
    <row r="6790" s="52" customFormat="1" x14ac:dyDescent="0.2"/>
    <row r="6791" s="52" customFormat="1" x14ac:dyDescent="0.2"/>
    <row r="6792" s="52" customFormat="1" x14ac:dyDescent="0.2"/>
    <row r="6793" s="52" customFormat="1" x14ac:dyDescent="0.2"/>
    <row r="6794" s="52" customFormat="1" x14ac:dyDescent="0.2"/>
    <row r="6795" s="52" customFormat="1" x14ac:dyDescent="0.2"/>
    <row r="6796" s="52" customFormat="1" x14ac:dyDescent="0.2"/>
    <row r="6797" s="52" customFormat="1" x14ac:dyDescent="0.2"/>
    <row r="6798" s="52" customFormat="1" x14ac:dyDescent="0.2"/>
    <row r="6799" s="52" customFormat="1" x14ac:dyDescent="0.2"/>
    <row r="6800" s="52" customFormat="1" x14ac:dyDescent="0.2"/>
    <row r="6801" s="52" customFormat="1" x14ac:dyDescent="0.2"/>
    <row r="6802" s="52" customFormat="1" x14ac:dyDescent="0.2"/>
    <row r="6803" s="52" customFormat="1" x14ac:dyDescent="0.2"/>
    <row r="6804" s="52" customFormat="1" x14ac:dyDescent="0.2"/>
    <row r="6805" s="52" customFormat="1" x14ac:dyDescent="0.2"/>
    <row r="6806" s="52" customFormat="1" x14ac:dyDescent="0.2"/>
    <row r="6807" s="52" customFormat="1" x14ac:dyDescent="0.2"/>
    <row r="6808" s="52" customFormat="1" x14ac:dyDescent="0.2"/>
    <row r="6809" s="52" customFormat="1" x14ac:dyDescent="0.2"/>
    <row r="6810" s="52" customFormat="1" x14ac:dyDescent="0.2"/>
    <row r="6811" s="52" customFormat="1" x14ac:dyDescent="0.2"/>
    <row r="6812" s="52" customFormat="1" x14ac:dyDescent="0.2"/>
    <row r="6813" s="52" customFormat="1" x14ac:dyDescent="0.2"/>
    <row r="6814" s="52" customFormat="1" x14ac:dyDescent="0.2"/>
    <row r="6815" s="52" customFormat="1" x14ac:dyDescent="0.2"/>
    <row r="6816" s="52" customFormat="1" x14ac:dyDescent="0.2"/>
    <row r="6817" s="52" customFormat="1" x14ac:dyDescent="0.2"/>
    <row r="6818" s="52" customFormat="1" x14ac:dyDescent="0.2"/>
    <row r="6819" s="52" customFormat="1" x14ac:dyDescent="0.2"/>
    <row r="6820" s="52" customFormat="1" x14ac:dyDescent="0.2"/>
    <row r="6821" s="52" customFormat="1" x14ac:dyDescent="0.2"/>
    <row r="6822" s="52" customFormat="1" x14ac:dyDescent="0.2"/>
    <row r="6823" s="52" customFormat="1" x14ac:dyDescent="0.2"/>
    <row r="6824" s="52" customFormat="1" x14ac:dyDescent="0.2"/>
    <row r="6825" s="52" customFormat="1" x14ac:dyDescent="0.2"/>
    <row r="6826" s="52" customFormat="1" x14ac:dyDescent="0.2"/>
    <row r="6827" s="52" customFormat="1" x14ac:dyDescent="0.2"/>
    <row r="6828" s="52" customFormat="1" x14ac:dyDescent="0.2"/>
    <row r="6829" s="52" customFormat="1" x14ac:dyDescent="0.2"/>
    <row r="6830" s="52" customFormat="1" x14ac:dyDescent="0.2"/>
    <row r="6831" s="52" customFormat="1" x14ac:dyDescent="0.2"/>
    <row r="6832" s="52" customFormat="1" x14ac:dyDescent="0.2"/>
    <row r="6833" s="52" customFormat="1" x14ac:dyDescent="0.2"/>
    <row r="6834" s="52" customFormat="1" x14ac:dyDescent="0.2"/>
    <row r="6835" s="52" customFormat="1" x14ac:dyDescent="0.2"/>
    <row r="6836" s="52" customFormat="1" x14ac:dyDescent="0.2"/>
    <row r="6837" s="52" customFormat="1" x14ac:dyDescent="0.2"/>
    <row r="6838" s="52" customFormat="1" x14ac:dyDescent="0.2"/>
    <row r="6839" s="52" customFormat="1" x14ac:dyDescent="0.2"/>
    <row r="6840" s="52" customFormat="1" x14ac:dyDescent="0.2"/>
    <row r="6841" s="52" customFormat="1" x14ac:dyDescent="0.2"/>
    <row r="6842" s="52" customFormat="1" x14ac:dyDescent="0.2"/>
    <row r="6843" s="52" customFormat="1" x14ac:dyDescent="0.2"/>
    <row r="6844" s="52" customFormat="1" x14ac:dyDescent="0.2"/>
    <row r="6845" s="52" customFormat="1" x14ac:dyDescent="0.2"/>
    <row r="6846" s="52" customFormat="1" x14ac:dyDescent="0.2"/>
    <row r="6847" s="52" customFormat="1" x14ac:dyDescent="0.2"/>
    <row r="6848" s="52" customFormat="1" x14ac:dyDescent="0.2"/>
    <row r="6849" s="52" customFormat="1" x14ac:dyDescent="0.2"/>
    <row r="6850" s="52" customFormat="1" x14ac:dyDescent="0.2"/>
    <row r="6851" s="52" customFormat="1" x14ac:dyDescent="0.2"/>
    <row r="6852" s="52" customFormat="1" x14ac:dyDescent="0.2"/>
    <row r="6853" s="52" customFormat="1" x14ac:dyDescent="0.2"/>
    <row r="6854" s="52" customFormat="1" x14ac:dyDescent="0.2"/>
    <row r="6855" s="52" customFormat="1" x14ac:dyDescent="0.2"/>
    <row r="6856" s="52" customFormat="1" x14ac:dyDescent="0.2"/>
    <row r="6857" s="52" customFormat="1" x14ac:dyDescent="0.2"/>
    <row r="6858" s="52" customFormat="1" x14ac:dyDescent="0.2"/>
    <row r="6859" s="52" customFormat="1" x14ac:dyDescent="0.2"/>
    <row r="6860" s="52" customFormat="1" x14ac:dyDescent="0.2"/>
    <row r="6861" s="52" customFormat="1" x14ac:dyDescent="0.2"/>
    <row r="6862" s="52" customFormat="1" x14ac:dyDescent="0.2"/>
    <row r="6863" s="52" customFormat="1" x14ac:dyDescent="0.2"/>
    <row r="6864" s="52" customFormat="1" x14ac:dyDescent="0.2"/>
    <row r="6865" s="52" customFormat="1" x14ac:dyDescent="0.2"/>
    <row r="6866" s="52" customFormat="1" x14ac:dyDescent="0.2"/>
    <row r="6867" s="52" customFormat="1" x14ac:dyDescent="0.2"/>
    <row r="6868" s="52" customFormat="1" x14ac:dyDescent="0.2"/>
    <row r="6869" s="52" customFormat="1" x14ac:dyDescent="0.2"/>
    <row r="6870" s="52" customFormat="1" x14ac:dyDescent="0.2"/>
    <row r="6871" s="52" customFormat="1" x14ac:dyDescent="0.2"/>
    <row r="6872" s="52" customFormat="1" x14ac:dyDescent="0.2"/>
    <row r="6873" s="52" customFormat="1" x14ac:dyDescent="0.2"/>
    <row r="6874" s="52" customFormat="1" x14ac:dyDescent="0.2"/>
    <row r="6875" s="52" customFormat="1" x14ac:dyDescent="0.2"/>
    <row r="6876" s="52" customFormat="1" x14ac:dyDescent="0.2"/>
    <row r="6877" s="52" customFormat="1" x14ac:dyDescent="0.2"/>
    <row r="6878" s="52" customFormat="1" x14ac:dyDescent="0.2"/>
    <row r="6879" s="52" customFormat="1" x14ac:dyDescent="0.2"/>
    <row r="6880" s="52" customFormat="1" x14ac:dyDescent="0.2"/>
    <row r="6881" s="52" customFormat="1" x14ac:dyDescent="0.2"/>
    <row r="6882" s="52" customFormat="1" x14ac:dyDescent="0.2"/>
    <row r="6883" s="52" customFormat="1" x14ac:dyDescent="0.2"/>
    <row r="6884" s="52" customFormat="1" x14ac:dyDescent="0.2"/>
    <row r="6885" s="52" customFormat="1" x14ac:dyDescent="0.2"/>
    <row r="6886" s="52" customFormat="1" x14ac:dyDescent="0.2"/>
    <row r="6887" s="52" customFormat="1" x14ac:dyDescent="0.2"/>
    <row r="6888" s="52" customFormat="1" x14ac:dyDescent="0.2"/>
    <row r="6889" s="52" customFormat="1" x14ac:dyDescent="0.2"/>
    <row r="6890" s="52" customFormat="1" x14ac:dyDescent="0.2"/>
    <row r="6891" s="52" customFormat="1" x14ac:dyDescent="0.2"/>
    <row r="6892" s="52" customFormat="1" x14ac:dyDescent="0.2"/>
    <row r="6893" s="52" customFormat="1" x14ac:dyDescent="0.2"/>
    <row r="6894" s="52" customFormat="1" x14ac:dyDescent="0.2"/>
    <row r="6895" s="52" customFormat="1" x14ac:dyDescent="0.2"/>
    <row r="6896" s="52" customFormat="1" x14ac:dyDescent="0.2"/>
    <row r="6897" s="52" customFormat="1" x14ac:dyDescent="0.2"/>
    <row r="6898" s="52" customFormat="1" x14ac:dyDescent="0.2"/>
    <row r="6899" s="52" customFormat="1" x14ac:dyDescent="0.2"/>
    <row r="6900" s="52" customFormat="1" x14ac:dyDescent="0.2"/>
    <row r="6901" s="52" customFormat="1" x14ac:dyDescent="0.2"/>
    <row r="6902" s="52" customFormat="1" x14ac:dyDescent="0.2"/>
    <row r="6903" s="52" customFormat="1" x14ac:dyDescent="0.2"/>
    <row r="6904" s="52" customFormat="1" x14ac:dyDescent="0.2"/>
    <row r="6905" s="52" customFormat="1" x14ac:dyDescent="0.2"/>
    <row r="6906" s="52" customFormat="1" x14ac:dyDescent="0.2"/>
    <row r="6907" s="52" customFormat="1" x14ac:dyDescent="0.2"/>
    <row r="6908" s="52" customFormat="1" x14ac:dyDescent="0.2"/>
    <row r="6909" s="52" customFormat="1" x14ac:dyDescent="0.2"/>
    <row r="6910" s="52" customFormat="1" x14ac:dyDescent="0.2"/>
    <row r="6911" s="52" customFormat="1" x14ac:dyDescent="0.2"/>
    <row r="6912" s="52" customFormat="1" x14ac:dyDescent="0.2"/>
    <row r="6913" s="52" customFormat="1" x14ac:dyDescent="0.2"/>
    <row r="6914" s="52" customFormat="1" x14ac:dyDescent="0.2"/>
    <row r="6915" s="52" customFormat="1" x14ac:dyDescent="0.2"/>
    <row r="6916" s="52" customFormat="1" x14ac:dyDescent="0.2"/>
    <row r="6917" s="52" customFormat="1" x14ac:dyDescent="0.2"/>
    <row r="6918" s="52" customFormat="1" x14ac:dyDescent="0.2"/>
    <row r="6919" s="52" customFormat="1" x14ac:dyDescent="0.2"/>
    <row r="6920" s="52" customFormat="1" x14ac:dyDescent="0.2"/>
    <row r="6921" s="52" customFormat="1" x14ac:dyDescent="0.2"/>
    <row r="6922" s="52" customFormat="1" x14ac:dyDescent="0.2"/>
    <row r="6923" s="52" customFormat="1" x14ac:dyDescent="0.2"/>
    <row r="6924" s="52" customFormat="1" x14ac:dyDescent="0.2"/>
    <row r="6925" s="52" customFormat="1" x14ac:dyDescent="0.2"/>
    <row r="6926" s="52" customFormat="1" x14ac:dyDescent="0.2"/>
    <row r="6927" s="52" customFormat="1" x14ac:dyDescent="0.2"/>
    <row r="6928" s="52" customFormat="1" x14ac:dyDescent="0.2"/>
    <row r="6929" s="52" customFormat="1" x14ac:dyDescent="0.2"/>
    <row r="6930" s="52" customFormat="1" x14ac:dyDescent="0.2"/>
    <row r="6931" s="52" customFormat="1" x14ac:dyDescent="0.2"/>
    <row r="6932" s="52" customFormat="1" x14ac:dyDescent="0.2"/>
    <row r="6933" s="52" customFormat="1" x14ac:dyDescent="0.2"/>
    <row r="6934" s="52" customFormat="1" x14ac:dyDescent="0.2"/>
    <row r="6935" s="52" customFormat="1" x14ac:dyDescent="0.2"/>
    <row r="6936" s="52" customFormat="1" x14ac:dyDescent="0.2"/>
    <row r="6937" s="52" customFormat="1" x14ac:dyDescent="0.2"/>
    <row r="6938" s="52" customFormat="1" x14ac:dyDescent="0.2"/>
    <row r="6939" s="52" customFormat="1" x14ac:dyDescent="0.2"/>
    <row r="6940" s="52" customFormat="1" x14ac:dyDescent="0.2"/>
    <row r="6941" s="52" customFormat="1" x14ac:dyDescent="0.2"/>
    <row r="6942" s="52" customFormat="1" x14ac:dyDescent="0.2"/>
    <row r="6943" s="52" customFormat="1" x14ac:dyDescent="0.2"/>
    <row r="6944" s="52" customFormat="1" x14ac:dyDescent="0.2"/>
    <row r="6945" s="52" customFormat="1" x14ac:dyDescent="0.2"/>
    <row r="6946" s="52" customFormat="1" x14ac:dyDescent="0.2"/>
    <row r="6947" s="52" customFormat="1" x14ac:dyDescent="0.2"/>
    <row r="6948" s="52" customFormat="1" x14ac:dyDescent="0.2"/>
    <row r="6949" s="52" customFormat="1" x14ac:dyDescent="0.2"/>
    <row r="6950" s="52" customFormat="1" x14ac:dyDescent="0.2"/>
    <row r="6951" s="52" customFormat="1" x14ac:dyDescent="0.2"/>
    <row r="6952" s="52" customFormat="1" x14ac:dyDescent="0.2"/>
    <row r="6953" s="52" customFormat="1" x14ac:dyDescent="0.2"/>
    <row r="6954" s="52" customFormat="1" x14ac:dyDescent="0.2"/>
    <row r="6955" s="52" customFormat="1" x14ac:dyDescent="0.2"/>
    <row r="6956" s="52" customFormat="1" x14ac:dyDescent="0.2"/>
    <row r="6957" s="52" customFormat="1" x14ac:dyDescent="0.2"/>
    <row r="6958" s="52" customFormat="1" x14ac:dyDescent="0.2"/>
    <row r="6959" s="52" customFormat="1" x14ac:dyDescent="0.2"/>
    <row r="6960" s="52" customFormat="1" x14ac:dyDescent="0.2"/>
    <row r="6961" s="52" customFormat="1" x14ac:dyDescent="0.2"/>
    <row r="6962" s="52" customFormat="1" x14ac:dyDescent="0.2"/>
    <row r="6963" s="52" customFormat="1" x14ac:dyDescent="0.2"/>
    <row r="6964" s="52" customFormat="1" x14ac:dyDescent="0.2"/>
    <row r="6965" s="52" customFormat="1" x14ac:dyDescent="0.2"/>
    <row r="6966" s="52" customFormat="1" x14ac:dyDescent="0.2"/>
    <row r="6967" s="52" customFormat="1" x14ac:dyDescent="0.2"/>
    <row r="6968" s="52" customFormat="1" x14ac:dyDescent="0.2"/>
    <row r="6969" s="52" customFormat="1" x14ac:dyDescent="0.2"/>
    <row r="6970" s="52" customFormat="1" x14ac:dyDescent="0.2"/>
    <row r="6971" s="52" customFormat="1" x14ac:dyDescent="0.2"/>
    <row r="6972" s="52" customFormat="1" x14ac:dyDescent="0.2"/>
    <row r="6973" s="52" customFormat="1" x14ac:dyDescent="0.2"/>
    <row r="6974" s="52" customFormat="1" x14ac:dyDescent="0.2"/>
    <row r="6975" s="52" customFormat="1" x14ac:dyDescent="0.2"/>
    <row r="6976" s="52" customFormat="1" x14ac:dyDescent="0.2"/>
    <row r="6977" s="52" customFormat="1" x14ac:dyDescent="0.2"/>
    <row r="6978" s="52" customFormat="1" x14ac:dyDescent="0.2"/>
    <row r="6979" s="52" customFormat="1" x14ac:dyDescent="0.2"/>
    <row r="6980" s="52" customFormat="1" x14ac:dyDescent="0.2"/>
    <row r="6981" s="52" customFormat="1" x14ac:dyDescent="0.2"/>
    <row r="6982" s="52" customFormat="1" x14ac:dyDescent="0.2"/>
    <row r="6983" s="52" customFormat="1" x14ac:dyDescent="0.2"/>
    <row r="6984" s="52" customFormat="1" x14ac:dyDescent="0.2"/>
    <row r="6985" s="52" customFormat="1" x14ac:dyDescent="0.2"/>
    <row r="6986" s="52" customFormat="1" x14ac:dyDescent="0.2"/>
    <row r="6987" s="52" customFormat="1" x14ac:dyDescent="0.2"/>
    <row r="6988" s="52" customFormat="1" x14ac:dyDescent="0.2"/>
    <row r="6989" s="52" customFormat="1" x14ac:dyDescent="0.2"/>
    <row r="6990" s="52" customFormat="1" x14ac:dyDescent="0.2"/>
    <row r="6991" s="52" customFormat="1" x14ac:dyDescent="0.2"/>
    <row r="6992" s="52" customFormat="1" x14ac:dyDescent="0.2"/>
    <row r="6993" s="52" customFormat="1" x14ac:dyDescent="0.2"/>
    <row r="6994" s="52" customFormat="1" x14ac:dyDescent="0.2"/>
    <row r="6995" s="52" customFormat="1" x14ac:dyDescent="0.2"/>
    <row r="6996" s="52" customFormat="1" x14ac:dyDescent="0.2"/>
    <row r="6997" s="52" customFormat="1" x14ac:dyDescent="0.2"/>
    <row r="6998" s="52" customFormat="1" x14ac:dyDescent="0.2"/>
    <row r="6999" s="52" customFormat="1" x14ac:dyDescent="0.2"/>
    <row r="7000" s="52" customFormat="1" x14ac:dyDescent="0.2"/>
    <row r="7001" s="52" customFormat="1" x14ac:dyDescent="0.2"/>
    <row r="7002" s="52" customFormat="1" x14ac:dyDescent="0.2"/>
    <row r="7003" s="52" customFormat="1" x14ac:dyDescent="0.2"/>
    <row r="7004" s="52" customFormat="1" x14ac:dyDescent="0.2"/>
    <row r="7005" s="52" customFormat="1" x14ac:dyDescent="0.2"/>
    <row r="7006" s="52" customFormat="1" x14ac:dyDescent="0.2"/>
    <row r="7007" s="52" customFormat="1" x14ac:dyDescent="0.2"/>
    <row r="7008" s="52" customFormat="1" x14ac:dyDescent="0.2"/>
    <row r="7009" s="52" customFormat="1" x14ac:dyDescent="0.2"/>
    <row r="7010" s="52" customFormat="1" x14ac:dyDescent="0.2"/>
    <row r="7011" s="52" customFormat="1" x14ac:dyDescent="0.2"/>
    <row r="7012" s="52" customFormat="1" x14ac:dyDescent="0.2"/>
    <row r="7013" s="52" customFormat="1" x14ac:dyDescent="0.2"/>
    <row r="7014" s="52" customFormat="1" x14ac:dyDescent="0.2"/>
    <row r="7015" s="52" customFormat="1" x14ac:dyDescent="0.2"/>
    <row r="7016" s="52" customFormat="1" x14ac:dyDescent="0.2"/>
    <row r="7017" s="52" customFormat="1" x14ac:dyDescent="0.2"/>
    <row r="7018" s="52" customFormat="1" x14ac:dyDescent="0.2"/>
    <row r="7019" s="52" customFormat="1" x14ac:dyDescent="0.2"/>
    <row r="7020" s="52" customFormat="1" x14ac:dyDescent="0.2"/>
    <row r="7021" s="52" customFormat="1" x14ac:dyDescent="0.2"/>
    <row r="7022" s="52" customFormat="1" x14ac:dyDescent="0.2"/>
    <row r="7023" s="52" customFormat="1" x14ac:dyDescent="0.2"/>
    <row r="7024" s="52" customFormat="1" x14ac:dyDescent="0.2"/>
    <row r="7025" s="52" customFormat="1" x14ac:dyDescent="0.2"/>
    <row r="7026" s="52" customFormat="1" x14ac:dyDescent="0.2"/>
    <row r="7027" s="52" customFormat="1" x14ac:dyDescent="0.2"/>
    <row r="7028" s="52" customFormat="1" x14ac:dyDescent="0.2"/>
    <row r="7029" s="52" customFormat="1" x14ac:dyDescent="0.2"/>
    <row r="7030" s="52" customFormat="1" x14ac:dyDescent="0.2"/>
    <row r="7031" s="52" customFormat="1" x14ac:dyDescent="0.2"/>
    <row r="7032" s="52" customFormat="1" x14ac:dyDescent="0.2"/>
    <row r="7033" s="52" customFormat="1" x14ac:dyDescent="0.2"/>
    <row r="7034" s="52" customFormat="1" x14ac:dyDescent="0.2"/>
    <row r="7035" s="52" customFormat="1" x14ac:dyDescent="0.2"/>
    <row r="7036" s="52" customFormat="1" x14ac:dyDescent="0.2"/>
    <row r="7037" s="52" customFormat="1" x14ac:dyDescent="0.2"/>
    <row r="7038" s="52" customFormat="1" x14ac:dyDescent="0.2"/>
    <row r="7039" s="52" customFormat="1" x14ac:dyDescent="0.2"/>
    <row r="7040" s="52" customFormat="1" x14ac:dyDescent="0.2"/>
    <row r="7041" s="52" customFormat="1" x14ac:dyDescent="0.2"/>
    <row r="7042" s="52" customFormat="1" x14ac:dyDescent="0.2"/>
    <row r="7043" s="52" customFormat="1" x14ac:dyDescent="0.2"/>
    <row r="7044" s="52" customFormat="1" x14ac:dyDescent="0.2"/>
    <row r="7045" s="52" customFormat="1" x14ac:dyDescent="0.2"/>
    <row r="7046" s="52" customFormat="1" x14ac:dyDescent="0.2"/>
    <row r="7047" s="52" customFormat="1" x14ac:dyDescent="0.2"/>
    <row r="7048" s="52" customFormat="1" x14ac:dyDescent="0.2"/>
    <row r="7049" s="52" customFormat="1" x14ac:dyDescent="0.2"/>
    <row r="7050" s="52" customFormat="1" x14ac:dyDescent="0.2"/>
    <row r="7051" s="52" customFormat="1" x14ac:dyDescent="0.2"/>
    <row r="7052" s="52" customFormat="1" x14ac:dyDescent="0.2"/>
    <row r="7053" s="52" customFormat="1" x14ac:dyDescent="0.2"/>
    <row r="7054" s="52" customFormat="1" x14ac:dyDescent="0.2"/>
    <row r="7055" s="52" customFormat="1" x14ac:dyDescent="0.2"/>
    <row r="7056" s="52" customFormat="1" x14ac:dyDescent="0.2"/>
    <row r="7057" s="52" customFormat="1" x14ac:dyDescent="0.2"/>
    <row r="7058" s="52" customFormat="1" x14ac:dyDescent="0.2"/>
    <row r="7059" s="52" customFormat="1" x14ac:dyDescent="0.2"/>
    <row r="7060" s="52" customFormat="1" x14ac:dyDescent="0.2"/>
    <row r="7061" s="52" customFormat="1" x14ac:dyDescent="0.2"/>
    <row r="7062" s="52" customFormat="1" x14ac:dyDescent="0.2"/>
    <row r="7063" s="52" customFormat="1" x14ac:dyDescent="0.2"/>
    <row r="7064" s="52" customFormat="1" x14ac:dyDescent="0.2"/>
    <row r="7065" s="52" customFormat="1" x14ac:dyDescent="0.2"/>
    <row r="7066" s="52" customFormat="1" x14ac:dyDescent="0.2"/>
    <row r="7067" s="52" customFormat="1" x14ac:dyDescent="0.2"/>
    <row r="7068" s="52" customFormat="1" x14ac:dyDescent="0.2"/>
    <row r="7069" s="52" customFormat="1" x14ac:dyDescent="0.2"/>
    <row r="7070" s="52" customFormat="1" x14ac:dyDescent="0.2"/>
    <row r="7071" s="52" customFormat="1" x14ac:dyDescent="0.2"/>
    <row r="7072" s="52" customFormat="1" x14ac:dyDescent="0.2"/>
    <row r="7073" s="52" customFormat="1" x14ac:dyDescent="0.2"/>
    <row r="7074" s="52" customFormat="1" x14ac:dyDescent="0.2"/>
    <row r="7075" s="52" customFormat="1" x14ac:dyDescent="0.2"/>
    <row r="7076" s="52" customFormat="1" x14ac:dyDescent="0.2"/>
    <row r="7077" s="52" customFormat="1" x14ac:dyDescent="0.2"/>
    <row r="7078" s="52" customFormat="1" x14ac:dyDescent="0.2"/>
    <row r="7079" s="52" customFormat="1" x14ac:dyDescent="0.2"/>
    <row r="7080" s="52" customFormat="1" x14ac:dyDescent="0.2"/>
    <row r="7081" s="52" customFormat="1" x14ac:dyDescent="0.2"/>
    <row r="7082" s="52" customFormat="1" x14ac:dyDescent="0.2"/>
    <row r="7083" s="52" customFormat="1" x14ac:dyDescent="0.2"/>
    <row r="7084" s="52" customFormat="1" x14ac:dyDescent="0.2"/>
    <row r="7085" s="52" customFormat="1" x14ac:dyDescent="0.2"/>
    <row r="7086" s="52" customFormat="1" x14ac:dyDescent="0.2"/>
    <row r="7087" s="52" customFormat="1" x14ac:dyDescent="0.2"/>
    <row r="7088" s="52" customFormat="1" x14ac:dyDescent="0.2"/>
    <row r="7089" s="52" customFormat="1" x14ac:dyDescent="0.2"/>
    <row r="7090" s="52" customFormat="1" x14ac:dyDescent="0.2"/>
    <row r="7091" s="52" customFormat="1" x14ac:dyDescent="0.2"/>
    <row r="7092" s="52" customFormat="1" x14ac:dyDescent="0.2"/>
    <row r="7093" s="52" customFormat="1" x14ac:dyDescent="0.2"/>
    <row r="7094" s="52" customFormat="1" x14ac:dyDescent="0.2"/>
    <row r="7095" s="52" customFormat="1" x14ac:dyDescent="0.2"/>
    <row r="7096" s="52" customFormat="1" x14ac:dyDescent="0.2"/>
    <row r="7097" s="52" customFormat="1" x14ac:dyDescent="0.2"/>
    <row r="7098" s="52" customFormat="1" x14ac:dyDescent="0.2"/>
    <row r="7099" s="52" customFormat="1" x14ac:dyDescent="0.2"/>
    <row r="7100" s="52" customFormat="1" x14ac:dyDescent="0.2"/>
    <row r="7101" s="52" customFormat="1" x14ac:dyDescent="0.2"/>
    <row r="7102" s="52" customFormat="1" x14ac:dyDescent="0.2"/>
    <row r="7103" s="52" customFormat="1" x14ac:dyDescent="0.2"/>
    <row r="7104" s="52" customFormat="1" x14ac:dyDescent="0.2"/>
    <row r="7105" s="52" customFormat="1" x14ac:dyDescent="0.2"/>
    <row r="7106" s="52" customFormat="1" x14ac:dyDescent="0.2"/>
    <row r="7107" s="52" customFormat="1" x14ac:dyDescent="0.2"/>
    <row r="7108" s="52" customFormat="1" x14ac:dyDescent="0.2"/>
    <row r="7109" s="52" customFormat="1" x14ac:dyDescent="0.2"/>
    <row r="7110" s="52" customFormat="1" x14ac:dyDescent="0.2"/>
    <row r="7111" s="52" customFormat="1" x14ac:dyDescent="0.2"/>
    <row r="7112" s="52" customFormat="1" x14ac:dyDescent="0.2"/>
    <row r="7113" s="52" customFormat="1" x14ac:dyDescent="0.2"/>
    <row r="7114" s="52" customFormat="1" x14ac:dyDescent="0.2"/>
    <row r="7115" s="52" customFormat="1" x14ac:dyDescent="0.2"/>
    <row r="7116" s="52" customFormat="1" x14ac:dyDescent="0.2"/>
    <row r="7117" s="52" customFormat="1" x14ac:dyDescent="0.2"/>
    <row r="7118" s="52" customFormat="1" x14ac:dyDescent="0.2"/>
    <row r="7119" s="52" customFormat="1" x14ac:dyDescent="0.2"/>
    <row r="7120" s="52" customFormat="1" x14ac:dyDescent="0.2"/>
    <row r="7121" s="52" customFormat="1" x14ac:dyDescent="0.2"/>
    <row r="7122" s="52" customFormat="1" x14ac:dyDescent="0.2"/>
    <row r="7123" s="52" customFormat="1" x14ac:dyDescent="0.2"/>
    <row r="7124" s="52" customFormat="1" x14ac:dyDescent="0.2"/>
    <row r="7125" s="52" customFormat="1" x14ac:dyDescent="0.2"/>
    <row r="7126" s="52" customFormat="1" x14ac:dyDescent="0.2"/>
    <row r="7127" s="52" customFormat="1" x14ac:dyDescent="0.2"/>
    <row r="7128" s="52" customFormat="1" x14ac:dyDescent="0.2"/>
    <row r="7129" s="52" customFormat="1" x14ac:dyDescent="0.2"/>
    <row r="7130" s="52" customFormat="1" x14ac:dyDescent="0.2"/>
    <row r="7131" s="52" customFormat="1" x14ac:dyDescent="0.2"/>
    <row r="7132" s="52" customFormat="1" x14ac:dyDescent="0.2"/>
    <row r="7133" s="52" customFormat="1" x14ac:dyDescent="0.2"/>
    <row r="7134" s="52" customFormat="1" x14ac:dyDescent="0.2"/>
    <row r="7135" s="52" customFormat="1" x14ac:dyDescent="0.2"/>
    <row r="7136" s="52" customFormat="1" x14ac:dyDescent="0.2"/>
    <row r="7137" s="52" customFormat="1" x14ac:dyDescent="0.2"/>
    <row r="7138" s="52" customFormat="1" x14ac:dyDescent="0.2"/>
    <row r="7139" s="52" customFormat="1" x14ac:dyDescent="0.2"/>
    <row r="7140" s="52" customFormat="1" x14ac:dyDescent="0.2"/>
    <row r="7141" s="52" customFormat="1" x14ac:dyDescent="0.2"/>
    <row r="7142" s="52" customFormat="1" x14ac:dyDescent="0.2"/>
    <row r="7143" s="52" customFormat="1" x14ac:dyDescent="0.2"/>
    <row r="7144" s="52" customFormat="1" x14ac:dyDescent="0.2"/>
    <row r="7145" s="52" customFormat="1" x14ac:dyDescent="0.2"/>
    <row r="7146" s="52" customFormat="1" x14ac:dyDescent="0.2"/>
    <row r="7147" s="52" customFormat="1" x14ac:dyDescent="0.2"/>
    <row r="7148" s="52" customFormat="1" x14ac:dyDescent="0.2"/>
    <row r="7149" s="52" customFormat="1" x14ac:dyDescent="0.2"/>
    <row r="7150" s="52" customFormat="1" x14ac:dyDescent="0.2"/>
    <row r="7151" s="52" customFormat="1" x14ac:dyDescent="0.2"/>
    <row r="7152" s="52" customFormat="1" x14ac:dyDescent="0.2"/>
    <row r="7153" s="52" customFormat="1" x14ac:dyDescent="0.2"/>
    <row r="7154" s="52" customFormat="1" x14ac:dyDescent="0.2"/>
    <row r="7155" s="52" customFormat="1" x14ac:dyDescent="0.2"/>
    <row r="7156" s="52" customFormat="1" x14ac:dyDescent="0.2"/>
    <row r="7157" s="52" customFormat="1" x14ac:dyDescent="0.2"/>
    <row r="7158" s="52" customFormat="1" x14ac:dyDescent="0.2"/>
    <row r="7159" s="52" customFormat="1" x14ac:dyDescent="0.2"/>
    <row r="7160" s="52" customFormat="1" x14ac:dyDescent="0.2"/>
    <row r="7161" s="52" customFormat="1" x14ac:dyDescent="0.2"/>
    <row r="7162" s="52" customFormat="1" x14ac:dyDescent="0.2"/>
    <row r="7163" s="52" customFormat="1" x14ac:dyDescent="0.2"/>
    <row r="7164" s="52" customFormat="1" x14ac:dyDescent="0.2"/>
    <row r="7165" s="52" customFormat="1" x14ac:dyDescent="0.2"/>
    <row r="7166" s="52" customFormat="1" x14ac:dyDescent="0.2"/>
    <row r="7167" s="52" customFormat="1" x14ac:dyDescent="0.2"/>
    <row r="7168" s="52" customFormat="1" x14ac:dyDescent="0.2"/>
    <row r="7169" s="52" customFormat="1" x14ac:dyDescent="0.2"/>
    <row r="7170" s="52" customFormat="1" x14ac:dyDescent="0.2"/>
    <row r="7171" s="52" customFormat="1" x14ac:dyDescent="0.2"/>
    <row r="7172" s="52" customFormat="1" x14ac:dyDescent="0.2"/>
    <row r="7173" s="52" customFormat="1" x14ac:dyDescent="0.2"/>
    <row r="7174" s="52" customFormat="1" x14ac:dyDescent="0.2"/>
    <row r="7175" s="52" customFormat="1" x14ac:dyDescent="0.2"/>
    <row r="7176" s="52" customFormat="1" x14ac:dyDescent="0.2"/>
    <row r="7177" s="52" customFormat="1" x14ac:dyDescent="0.2"/>
    <row r="7178" s="52" customFormat="1" x14ac:dyDescent="0.2"/>
    <row r="7179" s="52" customFormat="1" x14ac:dyDescent="0.2"/>
    <row r="7180" s="52" customFormat="1" x14ac:dyDescent="0.2"/>
    <row r="7181" s="52" customFormat="1" x14ac:dyDescent="0.2"/>
    <row r="7182" s="52" customFormat="1" x14ac:dyDescent="0.2"/>
    <row r="7183" s="52" customFormat="1" x14ac:dyDescent="0.2"/>
    <row r="7184" s="52" customFormat="1" x14ac:dyDescent="0.2"/>
    <row r="7185" s="52" customFormat="1" x14ac:dyDescent="0.2"/>
    <row r="7186" s="52" customFormat="1" x14ac:dyDescent="0.2"/>
    <row r="7187" s="52" customFormat="1" x14ac:dyDescent="0.2"/>
    <row r="7188" s="52" customFormat="1" x14ac:dyDescent="0.2"/>
    <row r="7189" s="52" customFormat="1" x14ac:dyDescent="0.2"/>
    <row r="7190" s="52" customFormat="1" x14ac:dyDescent="0.2"/>
    <row r="7191" s="52" customFormat="1" x14ac:dyDescent="0.2"/>
    <row r="7192" s="52" customFormat="1" x14ac:dyDescent="0.2"/>
    <row r="7193" s="52" customFormat="1" x14ac:dyDescent="0.2"/>
    <row r="7194" s="52" customFormat="1" x14ac:dyDescent="0.2"/>
    <row r="7195" s="52" customFormat="1" x14ac:dyDescent="0.2"/>
    <row r="7196" s="52" customFormat="1" x14ac:dyDescent="0.2"/>
    <row r="7197" s="52" customFormat="1" x14ac:dyDescent="0.2"/>
    <row r="7198" s="52" customFormat="1" x14ac:dyDescent="0.2"/>
    <row r="7199" s="52" customFormat="1" x14ac:dyDescent="0.2"/>
    <row r="7200" s="52" customFormat="1" x14ac:dyDescent="0.2"/>
    <row r="7201" s="52" customFormat="1" x14ac:dyDescent="0.2"/>
    <row r="7202" s="52" customFormat="1" x14ac:dyDescent="0.2"/>
    <row r="7203" s="52" customFormat="1" x14ac:dyDescent="0.2"/>
    <row r="7204" s="52" customFormat="1" x14ac:dyDescent="0.2"/>
    <row r="7205" s="52" customFormat="1" x14ac:dyDescent="0.2"/>
    <row r="7206" s="52" customFormat="1" x14ac:dyDescent="0.2"/>
    <row r="7207" s="52" customFormat="1" x14ac:dyDescent="0.2"/>
    <row r="7208" s="52" customFormat="1" x14ac:dyDescent="0.2"/>
    <row r="7209" s="52" customFormat="1" x14ac:dyDescent="0.2"/>
    <row r="7210" s="52" customFormat="1" x14ac:dyDescent="0.2"/>
    <row r="7211" s="52" customFormat="1" x14ac:dyDescent="0.2"/>
    <row r="7212" s="52" customFormat="1" x14ac:dyDescent="0.2"/>
    <row r="7213" s="52" customFormat="1" x14ac:dyDescent="0.2"/>
    <row r="7214" s="52" customFormat="1" x14ac:dyDescent="0.2"/>
    <row r="7215" s="52" customFormat="1" x14ac:dyDescent="0.2"/>
    <row r="7216" s="52" customFormat="1" x14ac:dyDescent="0.2"/>
    <row r="7217" s="52" customFormat="1" x14ac:dyDescent="0.2"/>
    <row r="7218" s="52" customFormat="1" x14ac:dyDescent="0.2"/>
    <row r="7219" s="52" customFormat="1" x14ac:dyDescent="0.2"/>
    <row r="7220" s="52" customFormat="1" x14ac:dyDescent="0.2"/>
    <row r="7221" s="52" customFormat="1" x14ac:dyDescent="0.2"/>
    <row r="7222" s="52" customFormat="1" x14ac:dyDescent="0.2"/>
    <row r="7223" s="52" customFormat="1" x14ac:dyDescent="0.2"/>
    <row r="7224" s="52" customFormat="1" x14ac:dyDescent="0.2"/>
    <row r="7225" s="52" customFormat="1" x14ac:dyDescent="0.2"/>
    <row r="7226" s="52" customFormat="1" x14ac:dyDescent="0.2"/>
    <row r="7227" s="52" customFormat="1" x14ac:dyDescent="0.2"/>
    <row r="7228" s="52" customFormat="1" x14ac:dyDescent="0.2"/>
    <row r="7229" s="52" customFormat="1" x14ac:dyDescent="0.2"/>
    <row r="7230" s="52" customFormat="1" x14ac:dyDescent="0.2"/>
    <row r="7231" s="52" customFormat="1" x14ac:dyDescent="0.2"/>
    <row r="7232" s="52" customFormat="1" x14ac:dyDescent="0.2"/>
    <row r="7233" s="52" customFormat="1" x14ac:dyDescent="0.2"/>
    <row r="7234" s="52" customFormat="1" x14ac:dyDescent="0.2"/>
    <row r="7235" s="52" customFormat="1" x14ac:dyDescent="0.2"/>
    <row r="7236" s="52" customFormat="1" x14ac:dyDescent="0.2"/>
    <row r="7237" s="52" customFormat="1" x14ac:dyDescent="0.2"/>
    <row r="7238" s="52" customFormat="1" x14ac:dyDescent="0.2"/>
    <row r="7239" s="52" customFormat="1" x14ac:dyDescent="0.2"/>
    <row r="7240" s="52" customFormat="1" x14ac:dyDescent="0.2"/>
    <row r="7241" s="52" customFormat="1" x14ac:dyDescent="0.2"/>
    <row r="7242" s="52" customFormat="1" x14ac:dyDescent="0.2"/>
    <row r="7243" s="52" customFormat="1" x14ac:dyDescent="0.2"/>
    <row r="7244" s="52" customFormat="1" x14ac:dyDescent="0.2"/>
    <row r="7245" s="52" customFormat="1" x14ac:dyDescent="0.2"/>
    <row r="7246" s="52" customFormat="1" x14ac:dyDescent="0.2"/>
    <row r="7247" s="52" customFormat="1" x14ac:dyDescent="0.2"/>
    <row r="7248" s="52" customFormat="1" x14ac:dyDescent="0.2"/>
    <row r="7249" s="52" customFormat="1" x14ac:dyDescent="0.2"/>
    <row r="7250" s="52" customFormat="1" x14ac:dyDescent="0.2"/>
    <row r="7251" s="52" customFormat="1" x14ac:dyDescent="0.2"/>
    <row r="7252" s="52" customFormat="1" x14ac:dyDescent="0.2"/>
    <row r="7253" s="52" customFormat="1" x14ac:dyDescent="0.2"/>
    <row r="7254" s="52" customFormat="1" x14ac:dyDescent="0.2"/>
    <row r="7255" s="52" customFormat="1" x14ac:dyDescent="0.2"/>
    <row r="7256" s="52" customFormat="1" x14ac:dyDescent="0.2"/>
    <row r="7257" s="52" customFormat="1" x14ac:dyDescent="0.2"/>
    <row r="7258" s="52" customFormat="1" x14ac:dyDescent="0.2"/>
    <row r="7259" s="52" customFormat="1" x14ac:dyDescent="0.2"/>
    <row r="7260" s="52" customFormat="1" x14ac:dyDescent="0.2"/>
    <row r="7261" s="52" customFormat="1" x14ac:dyDescent="0.2"/>
    <row r="7262" s="52" customFormat="1" x14ac:dyDescent="0.2"/>
    <row r="7263" s="52" customFormat="1" x14ac:dyDescent="0.2"/>
    <row r="7264" s="52" customFormat="1" x14ac:dyDescent="0.2"/>
    <row r="7265" s="52" customFormat="1" x14ac:dyDescent="0.2"/>
    <row r="7266" s="52" customFormat="1" x14ac:dyDescent="0.2"/>
    <row r="7267" s="52" customFormat="1" x14ac:dyDescent="0.2"/>
    <row r="7268" s="52" customFormat="1" x14ac:dyDescent="0.2"/>
    <row r="7269" s="52" customFormat="1" x14ac:dyDescent="0.2"/>
    <row r="7270" s="52" customFormat="1" x14ac:dyDescent="0.2"/>
    <row r="7271" s="52" customFormat="1" x14ac:dyDescent="0.2"/>
    <row r="7272" s="52" customFormat="1" x14ac:dyDescent="0.2"/>
    <row r="7273" s="52" customFormat="1" x14ac:dyDescent="0.2"/>
    <row r="7274" s="52" customFormat="1" x14ac:dyDescent="0.2"/>
    <row r="7275" s="52" customFormat="1" x14ac:dyDescent="0.2"/>
    <row r="7276" s="52" customFormat="1" x14ac:dyDescent="0.2"/>
    <row r="7277" s="52" customFormat="1" x14ac:dyDescent="0.2"/>
    <row r="7278" s="52" customFormat="1" x14ac:dyDescent="0.2"/>
    <row r="7279" s="52" customFormat="1" x14ac:dyDescent="0.2"/>
    <row r="7280" s="52" customFormat="1" x14ac:dyDescent="0.2"/>
    <row r="7281" s="52" customFormat="1" x14ac:dyDescent="0.2"/>
    <row r="7282" s="52" customFormat="1" x14ac:dyDescent="0.2"/>
    <row r="7283" s="52" customFormat="1" x14ac:dyDescent="0.2"/>
    <row r="7284" s="52" customFormat="1" x14ac:dyDescent="0.2"/>
    <row r="7285" s="52" customFormat="1" x14ac:dyDescent="0.2"/>
    <row r="7286" s="52" customFormat="1" x14ac:dyDescent="0.2"/>
    <row r="7287" s="52" customFormat="1" x14ac:dyDescent="0.2"/>
    <row r="7288" s="52" customFormat="1" x14ac:dyDescent="0.2"/>
    <row r="7289" s="52" customFormat="1" x14ac:dyDescent="0.2"/>
    <row r="7290" s="52" customFormat="1" x14ac:dyDescent="0.2"/>
    <row r="7291" s="52" customFormat="1" x14ac:dyDescent="0.2"/>
    <row r="7292" s="52" customFormat="1" x14ac:dyDescent="0.2"/>
    <row r="7293" s="52" customFormat="1" x14ac:dyDescent="0.2"/>
    <row r="7294" s="52" customFormat="1" x14ac:dyDescent="0.2"/>
    <row r="7295" s="52" customFormat="1" x14ac:dyDescent="0.2"/>
    <row r="7296" s="52" customFormat="1" x14ac:dyDescent="0.2"/>
    <row r="7297" s="52" customFormat="1" x14ac:dyDescent="0.2"/>
    <row r="7298" s="52" customFormat="1" x14ac:dyDescent="0.2"/>
    <row r="7299" s="52" customFormat="1" x14ac:dyDescent="0.2"/>
    <row r="7300" s="52" customFormat="1" x14ac:dyDescent="0.2"/>
    <row r="7301" s="52" customFormat="1" x14ac:dyDescent="0.2"/>
    <row r="7302" s="52" customFormat="1" x14ac:dyDescent="0.2"/>
    <row r="7303" s="52" customFormat="1" x14ac:dyDescent="0.2"/>
    <row r="7304" s="52" customFormat="1" x14ac:dyDescent="0.2"/>
    <row r="7305" s="52" customFormat="1" x14ac:dyDescent="0.2"/>
    <row r="7306" s="52" customFormat="1" x14ac:dyDescent="0.2"/>
    <row r="7307" s="52" customFormat="1" x14ac:dyDescent="0.2"/>
    <row r="7308" s="52" customFormat="1" x14ac:dyDescent="0.2"/>
    <row r="7309" s="52" customFormat="1" x14ac:dyDescent="0.2"/>
    <row r="7310" s="52" customFormat="1" x14ac:dyDescent="0.2"/>
    <row r="7311" s="52" customFormat="1" x14ac:dyDescent="0.2"/>
    <row r="7312" s="52" customFormat="1" x14ac:dyDescent="0.2"/>
    <row r="7313" s="52" customFormat="1" x14ac:dyDescent="0.2"/>
    <row r="7314" s="52" customFormat="1" x14ac:dyDescent="0.2"/>
    <row r="7315" s="52" customFormat="1" x14ac:dyDescent="0.2"/>
    <row r="7316" s="52" customFormat="1" x14ac:dyDescent="0.2"/>
    <row r="7317" s="52" customFormat="1" x14ac:dyDescent="0.2"/>
    <row r="7318" s="52" customFormat="1" x14ac:dyDescent="0.2"/>
    <row r="7319" s="52" customFormat="1" x14ac:dyDescent="0.2"/>
    <row r="7320" s="52" customFormat="1" x14ac:dyDescent="0.2"/>
    <row r="7321" s="52" customFormat="1" x14ac:dyDescent="0.2"/>
    <row r="7322" s="52" customFormat="1" x14ac:dyDescent="0.2"/>
    <row r="7323" s="52" customFormat="1" x14ac:dyDescent="0.2"/>
    <row r="7324" s="52" customFormat="1" x14ac:dyDescent="0.2"/>
    <row r="7325" s="52" customFormat="1" x14ac:dyDescent="0.2"/>
    <row r="7326" s="52" customFormat="1" x14ac:dyDescent="0.2"/>
    <row r="7327" s="52" customFormat="1" x14ac:dyDescent="0.2"/>
    <row r="7328" s="52" customFormat="1" x14ac:dyDescent="0.2"/>
    <row r="7329" s="52" customFormat="1" x14ac:dyDescent="0.2"/>
    <row r="7330" s="52" customFormat="1" x14ac:dyDescent="0.2"/>
    <row r="7331" s="52" customFormat="1" x14ac:dyDescent="0.2"/>
    <row r="7332" s="52" customFormat="1" x14ac:dyDescent="0.2"/>
    <row r="7333" s="52" customFormat="1" x14ac:dyDescent="0.2"/>
    <row r="7334" s="52" customFormat="1" x14ac:dyDescent="0.2"/>
    <row r="7335" s="52" customFormat="1" x14ac:dyDescent="0.2"/>
    <row r="7336" s="52" customFormat="1" x14ac:dyDescent="0.2"/>
    <row r="7337" s="52" customFormat="1" x14ac:dyDescent="0.2"/>
    <row r="7338" s="52" customFormat="1" x14ac:dyDescent="0.2"/>
    <row r="7339" s="52" customFormat="1" x14ac:dyDescent="0.2"/>
    <row r="7340" s="52" customFormat="1" x14ac:dyDescent="0.2"/>
    <row r="7341" s="52" customFormat="1" x14ac:dyDescent="0.2"/>
    <row r="7342" s="52" customFormat="1" x14ac:dyDescent="0.2"/>
    <row r="7343" s="52" customFormat="1" x14ac:dyDescent="0.2"/>
    <row r="7344" s="52" customFormat="1" x14ac:dyDescent="0.2"/>
    <row r="7345" s="52" customFormat="1" x14ac:dyDescent="0.2"/>
    <row r="7346" s="52" customFormat="1" x14ac:dyDescent="0.2"/>
    <row r="7347" s="52" customFormat="1" x14ac:dyDescent="0.2"/>
    <row r="7348" s="52" customFormat="1" x14ac:dyDescent="0.2"/>
    <row r="7349" s="52" customFormat="1" x14ac:dyDescent="0.2"/>
    <row r="7350" s="52" customFormat="1" x14ac:dyDescent="0.2"/>
    <row r="7351" s="52" customFormat="1" x14ac:dyDescent="0.2"/>
    <row r="7352" s="52" customFormat="1" x14ac:dyDescent="0.2"/>
    <row r="7353" s="52" customFormat="1" x14ac:dyDescent="0.2"/>
    <row r="7354" s="52" customFormat="1" x14ac:dyDescent="0.2"/>
    <row r="7355" s="52" customFormat="1" x14ac:dyDescent="0.2"/>
    <row r="7356" s="52" customFormat="1" x14ac:dyDescent="0.2"/>
    <row r="7357" s="52" customFormat="1" x14ac:dyDescent="0.2"/>
    <row r="7358" s="52" customFormat="1" x14ac:dyDescent="0.2"/>
    <row r="7359" s="52" customFormat="1" x14ac:dyDescent="0.2"/>
    <row r="7360" s="52" customFormat="1" x14ac:dyDescent="0.2"/>
    <row r="7361" s="52" customFormat="1" x14ac:dyDescent="0.2"/>
    <row r="7362" s="52" customFormat="1" x14ac:dyDescent="0.2"/>
    <row r="7363" s="52" customFormat="1" x14ac:dyDescent="0.2"/>
    <row r="7364" s="52" customFormat="1" x14ac:dyDescent="0.2"/>
    <row r="7365" s="52" customFormat="1" x14ac:dyDescent="0.2"/>
    <row r="7366" s="52" customFormat="1" x14ac:dyDescent="0.2"/>
    <row r="7367" s="52" customFormat="1" x14ac:dyDescent="0.2"/>
    <row r="7368" s="52" customFormat="1" x14ac:dyDescent="0.2"/>
    <row r="7369" s="52" customFormat="1" x14ac:dyDescent="0.2"/>
    <row r="7370" s="52" customFormat="1" x14ac:dyDescent="0.2"/>
    <row r="7371" s="52" customFormat="1" x14ac:dyDescent="0.2"/>
    <row r="7372" s="52" customFormat="1" x14ac:dyDescent="0.2"/>
    <row r="7373" s="52" customFormat="1" x14ac:dyDescent="0.2"/>
    <row r="7374" s="52" customFormat="1" x14ac:dyDescent="0.2"/>
    <row r="7375" s="52" customFormat="1" x14ac:dyDescent="0.2"/>
    <row r="7376" s="52" customFormat="1" x14ac:dyDescent="0.2"/>
    <row r="7377" s="52" customFormat="1" x14ac:dyDescent="0.2"/>
    <row r="7378" s="52" customFormat="1" x14ac:dyDescent="0.2"/>
    <row r="7379" s="52" customFormat="1" x14ac:dyDescent="0.2"/>
    <row r="7380" s="52" customFormat="1" x14ac:dyDescent="0.2"/>
    <row r="7381" s="52" customFormat="1" x14ac:dyDescent="0.2"/>
    <row r="7382" s="52" customFormat="1" x14ac:dyDescent="0.2"/>
    <row r="7383" s="52" customFormat="1" x14ac:dyDescent="0.2"/>
    <row r="7384" s="52" customFormat="1" x14ac:dyDescent="0.2"/>
    <row r="7385" s="52" customFormat="1" x14ac:dyDescent="0.2"/>
    <row r="7386" s="52" customFormat="1" x14ac:dyDescent="0.2"/>
    <row r="7387" s="52" customFormat="1" x14ac:dyDescent="0.2"/>
    <row r="7388" s="52" customFormat="1" x14ac:dyDescent="0.2"/>
    <row r="7389" s="52" customFormat="1" x14ac:dyDescent="0.2"/>
    <row r="7390" s="52" customFormat="1" x14ac:dyDescent="0.2"/>
    <row r="7391" s="52" customFormat="1" x14ac:dyDescent="0.2"/>
    <row r="7392" s="52" customFormat="1" x14ac:dyDescent="0.2"/>
    <row r="7393" s="52" customFormat="1" x14ac:dyDescent="0.2"/>
    <row r="7394" s="52" customFormat="1" x14ac:dyDescent="0.2"/>
    <row r="7395" s="52" customFormat="1" x14ac:dyDescent="0.2"/>
    <row r="7396" s="52" customFormat="1" x14ac:dyDescent="0.2"/>
    <row r="7397" s="52" customFormat="1" x14ac:dyDescent="0.2"/>
    <row r="7398" s="52" customFormat="1" x14ac:dyDescent="0.2"/>
    <row r="7399" s="52" customFormat="1" x14ac:dyDescent="0.2"/>
    <row r="7400" s="52" customFormat="1" x14ac:dyDescent="0.2"/>
    <row r="7401" s="52" customFormat="1" x14ac:dyDescent="0.2"/>
    <row r="7402" s="52" customFormat="1" x14ac:dyDescent="0.2"/>
    <row r="7403" s="52" customFormat="1" x14ac:dyDescent="0.2"/>
    <row r="7404" s="52" customFormat="1" x14ac:dyDescent="0.2"/>
    <row r="7405" s="52" customFormat="1" x14ac:dyDescent="0.2"/>
    <row r="7406" s="52" customFormat="1" x14ac:dyDescent="0.2"/>
    <row r="7407" s="52" customFormat="1" x14ac:dyDescent="0.2"/>
    <row r="7408" s="52" customFormat="1" x14ac:dyDescent="0.2"/>
    <row r="7409" s="52" customFormat="1" x14ac:dyDescent="0.2"/>
    <row r="7410" s="52" customFormat="1" x14ac:dyDescent="0.2"/>
    <row r="7411" s="52" customFormat="1" x14ac:dyDescent="0.2"/>
    <row r="7412" s="52" customFormat="1" x14ac:dyDescent="0.2"/>
    <row r="7413" s="52" customFormat="1" x14ac:dyDescent="0.2"/>
    <row r="7414" s="52" customFormat="1" x14ac:dyDescent="0.2"/>
    <row r="7415" s="52" customFormat="1" x14ac:dyDescent="0.2"/>
    <row r="7416" s="52" customFormat="1" x14ac:dyDescent="0.2"/>
    <row r="7417" s="52" customFormat="1" x14ac:dyDescent="0.2"/>
    <row r="7418" s="52" customFormat="1" x14ac:dyDescent="0.2"/>
    <row r="7419" s="52" customFormat="1" x14ac:dyDescent="0.2"/>
    <row r="7420" s="52" customFormat="1" x14ac:dyDescent="0.2"/>
    <row r="7421" s="52" customFormat="1" x14ac:dyDescent="0.2"/>
    <row r="7422" s="52" customFormat="1" x14ac:dyDescent="0.2"/>
    <row r="7423" s="52" customFormat="1" x14ac:dyDescent="0.2"/>
    <row r="7424" s="52" customFormat="1" x14ac:dyDescent="0.2"/>
    <row r="7425" s="52" customFormat="1" x14ac:dyDescent="0.2"/>
    <row r="7426" s="52" customFormat="1" x14ac:dyDescent="0.2"/>
    <row r="7427" s="52" customFormat="1" x14ac:dyDescent="0.2"/>
    <row r="7428" s="52" customFormat="1" x14ac:dyDescent="0.2"/>
    <row r="7429" s="52" customFormat="1" x14ac:dyDescent="0.2"/>
    <row r="7430" s="52" customFormat="1" x14ac:dyDescent="0.2"/>
    <row r="7431" s="52" customFormat="1" x14ac:dyDescent="0.2"/>
    <row r="7432" s="52" customFormat="1" x14ac:dyDescent="0.2"/>
    <row r="7433" s="52" customFormat="1" x14ac:dyDescent="0.2"/>
    <row r="7434" s="52" customFormat="1" x14ac:dyDescent="0.2"/>
    <row r="7435" s="52" customFormat="1" x14ac:dyDescent="0.2"/>
    <row r="7436" s="52" customFormat="1" x14ac:dyDescent="0.2"/>
    <row r="7437" s="52" customFormat="1" x14ac:dyDescent="0.2"/>
    <row r="7438" s="52" customFormat="1" x14ac:dyDescent="0.2"/>
    <row r="7439" s="52" customFormat="1" x14ac:dyDescent="0.2"/>
    <row r="7440" s="52" customFormat="1" x14ac:dyDescent="0.2"/>
    <row r="7441" s="52" customFormat="1" x14ac:dyDescent="0.2"/>
    <row r="7442" s="52" customFormat="1" x14ac:dyDescent="0.2"/>
    <row r="7443" s="52" customFormat="1" x14ac:dyDescent="0.2"/>
    <row r="7444" s="52" customFormat="1" x14ac:dyDescent="0.2"/>
    <row r="7445" s="52" customFormat="1" x14ac:dyDescent="0.2"/>
    <row r="7446" s="52" customFormat="1" x14ac:dyDescent="0.2"/>
    <row r="7447" s="52" customFormat="1" x14ac:dyDescent="0.2"/>
    <row r="7448" s="52" customFormat="1" x14ac:dyDescent="0.2"/>
    <row r="7449" s="52" customFormat="1" x14ac:dyDescent="0.2"/>
    <row r="7450" s="52" customFormat="1" x14ac:dyDescent="0.2"/>
    <row r="7451" s="52" customFormat="1" x14ac:dyDescent="0.2"/>
    <row r="7452" s="52" customFormat="1" x14ac:dyDescent="0.2"/>
    <row r="7453" s="52" customFormat="1" x14ac:dyDescent="0.2"/>
    <row r="7454" s="52" customFormat="1" x14ac:dyDescent="0.2"/>
    <row r="7455" s="52" customFormat="1" x14ac:dyDescent="0.2"/>
    <row r="7456" s="52" customFormat="1" x14ac:dyDescent="0.2"/>
    <row r="7457" s="52" customFormat="1" x14ac:dyDescent="0.2"/>
    <row r="7458" s="52" customFormat="1" x14ac:dyDescent="0.2"/>
    <row r="7459" s="52" customFormat="1" x14ac:dyDescent="0.2"/>
    <row r="7460" s="52" customFormat="1" x14ac:dyDescent="0.2"/>
    <row r="7461" s="52" customFormat="1" x14ac:dyDescent="0.2"/>
    <row r="7462" s="52" customFormat="1" x14ac:dyDescent="0.2"/>
    <row r="7463" s="52" customFormat="1" x14ac:dyDescent="0.2"/>
    <row r="7464" s="52" customFormat="1" x14ac:dyDescent="0.2"/>
    <row r="7465" s="52" customFormat="1" x14ac:dyDescent="0.2"/>
    <row r="7466" s="52" customFormat="1" x14ac:dyDescent="0.2"/>
    <row r="7467" s="52" customFormat="1" x14ac:dyDescent="0.2"/>
    <row r="7468" s="52" customFormat="1" x14ac:dyDescent="0.2"/>
    <row r="7469" s="52" customFormat="1" x14ac:dyDescent="0.2"/>
    <row r="7470" s="52" customFormat="1" x14ac:dyDescent="0.2"/>
    <row r="7471" s="52" customFormat="1" x14ac:dyDescent="0.2"/>
    <row r="7472" s="52" customFormat="1" x14ac:dyDescent="0.2"/>
    <row r="7473" s="52" customFormat="1" x14ac:dyDescent="0.2"/>
    <row r="7474" s="52" customFormat="1" x14ac:dyDescent="0.2"/>
    <row r="7475" s="52" customFormat="1" x14ac:dyDescent="0.2"/>
    <row r="7476" s="52" customFormat="1" x14ac:dyDescent="0.2"/>
    <row r="7477" s="52" customFormat="1" x14ac:dyDescent="0.2"/>
    <row r="7478" s="52" customFormat="1" x14ac:dyDescent="0.2"/>
    <row r="7479" s="52" customFormat="1" x14ac:dyDescent="0.2"/>
    <row r="7480" s="52" customFormat="1" x14ac:dyDescent="0.2"/>
    <row r="7481" s="52" customFormat="1" x14ac:dyDescent="0.2"/>
    <row r="7482" s="52" customFormat="1" x14ac:dyDescent="0.2"/>
    <row r="7483" s="52" customFormat="1" x14ac:dyDescent="0.2"/>
    <row r="7484" s="52" customFormat="1" x14ac:dyDescent="0.2"/>
    <row r="7485" s="52" customFormat="1" x14ac:dyDescent="0.2"/>
    <row r="7486" s="52" customFormat="1" x14ac:dyDescent="0.2"/>
    <row r="7487" s="52" customFormat="1" x14ac:dyDescent="0.2"/>
    <row r="7488" s="52" customFormat="1" x14ac:dyDescent="0.2"/>
    <row r="7489" s="52" customFormat="1" x14ac:dyDescent="0.2"/>
    <row r="7490" s="52" customFormat="1" x14ac:dyDescent="0.2"/>
    <row r="7491" s="52" customFormat="1" x14ac:dyDescent="0.2"/>
    <row r="7492" s="52" customFormat="1" x14ac:dyDescent="0.2"/>
    <row r="7493" s="52" customFormat="1" x14ac:dyDescent="0.2"/>
    <row r="7494" s="52" customFormat="1" x14ac:dyDescent="0.2"/>
    <row r="7495" s="52" customFormat="1" x14ac:dyDescent="0.2"/>
    <row r="7496" s="52" customFormat="1" x14ac:dyDescent="0.2"/>
    <row r="7497" s="52" customFormat="1" x14ac:dyDescent="0.2"/>
    <row r="7498" s="52" customFormat="1" x14ac:dyDescent="0.2"/>
    <row r="7499" s="52" customFormat="1" x14ac:dyDescent="0.2"/>
    <row r="7500" s="52" customFormat="1" x14ac:dyDescent="0.2"/>
    <row r="7501" s="52" customFormat="1" x14ac:dyDescent="0.2"/>
    <row r="7502" s="52" customFormat="1" x14ac:dyDescent="0.2"/>
    <row r="7503" s="52" customFormat="1" x14ac:dyDescent="0.2"/>
    <row r="7504" s="52" customFormat="1" x14ac:dyDescent="0.2"/>
    <row r="7505" s="52" customFormat="1" x14ac:dyDescent="0.2"/>
    <row r="7506" s="52" customFormat="1" x14ac:dyDescent="0.2"/>
    <row r="7507" s="52" customFormat="1" x14ac:dyDescent="0.2"/>
    <row r="7508" s="52" customFormat="1" x14ac:dyDescent="0.2"/>
    <row r="7509" s="52" customFormat="1" x14ac:dyDescent="0.2"/>
    <row r="7510" s="52" customFormat="1" x14ac:dyDescent="0.2"/>
    <row r="7511" s="52" customFormat="1" x14ac:dyDescent="0.2"/>
    <row r="7512" s="52" customFormat="1" x14ac:dyDescent="0.2"/>
    <row r="7513" s="52" customFormat="1" x14ac:dyDescent="0.2"/>
    <row r="7514" s="52" customFormat="1" x14ac:dyDescent="0.2"/>
    <row r="7515" s="52" customFormat="1" x14ac:dyDescent="0.2"/>
    <row r="7516" s="52" customFormat="1" x14ac:dyDescent="0.2"/>
    <row r="7517" s="52" customFormat="1" x14ac:dyDescent="0.2"/>
    <row r="7518" s="52" customFormat="1" x14ac:dyDescent="0.2"/>
    <row r="7519" s="52" customFormat="1" x14ac:dyDescent="0.2"/>
    <row r="7520" s="52" customFormat="1" x14ac:dyDescent="0.2"/>
    <row r="7521" s="52" customFormat="1" x14ac:dyDescent="0.2"/>
    <row r="7522" s="52" customFormat="1" x14ac:dyDescent="0.2"/>
    <row r="7523" s="52" customFormat="1" x14ac:dyDescent="0.2"/>
    <row r="7524" s="52" customFormat="1" x14ac:dyDescent="0.2"/>
    <row r="7525" s="52" customFormat="1" x14ac:dyDescent="0.2"/>
    <row r="7526" s="52" customFormat="1" x14ac:dyDescent="0.2"/>
    <row r="7527" s="52" customFormat="1" x14ac:dyDescent="0.2"/>
    <row r="7528" s="52" customFormat="1" x14ac:dyDescent="0.2"/>
    <row r="7529" s="52" customFormat="1" x14ac:dyDescent="0.2"/>
    <row r="7530" s="52" customFormat="1" x14ac:dyDescent="0.2"/>
    <row r="7531" s="52" customFormat="1" x14ac:dyDescent="0.2"/>
    <row r="7532" s="52" customFormat="1" x14ac:dyDescent="0.2"/>
    <row r="7533" s="52" customFormat="1" x14ac:dyDescent="0.2"/>
    <row r="7534" s="52" customFormat="1" x14ac:dyDescent="0.2"/>
    <row r="7535" s="52" customFormat="1" x14ac:dyDescent="0.2"/>
    <row r="7536" s="52" customFormat="1" x14ac:dyDescent="0.2"/>
    <row r="7537" s="52" customFormat="1" x14ac:dyDescent="0.2"/>
    <row r="7538" s="52" customFormat="1" x14ac:dyDescent="0.2"/>
    <row r="7539" s="52" customFormat="1" x14ac:dyDescent="0.2"/>
    <row r="7540" s="52" customFormat="1" x14ac:dyDescent="0.2"/>
    <row r="7541" s="52" customFormat="1" x14ac:dyDescent="0.2"/>
    <row r="7542" s="52" customFormat="1" x14ac:dyDescent="0.2"/>
    <row r="7543" s="52" customFormat="1" x14ac:dyDescent="0.2"/>
    <row r="7544" s="52" customFormat="1" x14ac:dyDescent="0.2"/>
    <row r="7545" s="52" customFormat="1" x14ac:dyDescent="0.2"/>
    <row r="7546" s="52" customFormat="1" x14ac:dyDescent="0.2"/>
    <row r="7547" s="52" customFormat="1" x14ac:dyDescent="0.2"/>
    <row r="7548" s="52" customFormat="1" x14ac:dyDescent="0.2"/>
    <row r="7549" s="52" customFormat="1" x14ac:dyDescent="0.2"/>
    <row r="7550" s="52" customFormat="1" x14ac:dyDescent="0.2"/>
    <row r="7551" s="52" customFormat="1" x14ac:dyDescent="0.2"/>
    <row r="7552" s="52" customFormat="1" x14ac:dyDescent="0.2"/>
    <row r="7553" s="52" customFormat="1" x14ac:dyDescent="0.2"/>
    <row r="7554" s="52" customFormat="1" x14ac:dyDescent="0.2"/>
    <row r="7555" s="52" customFormat="1" x14ac:dyDescent="0.2"/>
    <row r="7556" s="52" customFormat="1" x14ac:dyDescent="0.2"/>
    <row r="7557" s="52" customFormat="1" x14ac:dyDescent="0.2"/>
    <row r="7558" s="52" customFormat="1" x14ac:dyDescent="0.2"/>
    <row r="7559" s="52" customFormat="1" x14ac:dyDescent="0.2"/>
    <row r="7560" s="52" customFormat="1" x14ac:dyDescent="0.2"/>
    <row r="7561" s="52" customFormat="1" x14ac:dyDescent="0.2"/>
    <row r="7562" s="52" customFormat="1" x14ac:dyDescent="0.2"/>
    <row r="7563" s="52" customFormat="1" x14ac:dyDescent="0.2"/>
    <row r="7564" s="52" customFormat="1" x14ac:dyDescent="0.2"/>
    <row r="7565" s="52" customFormat="1" x14ac:dyDescent="0.2"/>
    <row r="7566" s="52" customFormat="1" x14ac:dyDescent="0.2"/>
    <row r="7567" s="52" customFormat="1" x14ac:dyDescent="0.2"/>
    <row r="7568" s="52" customFormat="1" x14ac:dyDescent="0.2"/>
    <row r="7569" s="52" customFormat="1" x14ac:dyDescent="0.2"/>
    <row r="7570" s="52" customFormat="1" x14ac:dyDescent="0.2"/>
    <row r="7571" s="52" customFormat="1" x14ac:dyDescent="0.2"/>
    <row r="7572" s="52" customFormat="1" x14ac:dyDescent="0.2"/>
    <row r="7573" s="52" customFormat="1" x14ac:dyDescent="0.2"/>
    <row r="7574" s="52" customFormat="1" x14ac:dyDescent="0.2"/>
    <row r="7575" s="52" customFormat="1" x14ac:dyDescent="0.2"/>
    <row r="7576" s="52" customFormat="1" x14ac:dyDescent="0.2"/>
    <row r="7577" s="52" customFormat="1" x14ac:dyDescent="0.2"/>
    <row r="7578" s="52" customFormat="1" x14ac:dyDescent="0.2"/>
    <row r="7579" s="52" customFormat="1" x14ac:dyDescent="0.2"/>
    <row r="7580" s="52" customFormat="1" x14ac:dyDescent="0.2"/>
    <row r="7581" s="52" customFormat="1" x14ac:dyDescent="0.2"/>
    <row r="7582" s="52" customFormat="1" x14ac:dyDescent="0.2"/>
    <row r="7583" s="52" customFormat="1" x14ac:dyDescent="0.2"/>
    <row r="7584" s="52" customFormat="1" x14ac:dyDescent="0.2"/>
    <row r="7585" s="52" customFormat="1" x14ac:dyDescent="0.2"/>
    <row r="7586" s="52" customFormat="1" x14ac:dyDescent="0.2"/>
    <row r="7587" s="52" customFormat="1" x14ac:dyDescent="0.2"/>
    <row r="7588" s="52" customFormat="1" x14ac:dyDescent="0.2"/>
    <row r="7589" s="52" customFormat="1" x14ac:dyDescent="0.2"/>
    <row r="7590" s="52" customFormat="1" x14ac:dyDescent="0.2"/>
    <row r="7591" s="52" customFormat="1" x14ac:dyDescent="0.2"/>
    <row r="7592" s="52" customFormat="1" x14ac:dyDescent="0.2"/>
    <row r="7593" s="52" customFormat="1" x14ac:dyDescent="0.2"/>
    <row r="7594" s="52" customFormat="1" x14ac:dyDescent="0.2"/>
    <row r="7595" s="52" customFormat="1" x14ac:dyDescent="0.2"/>
    <row r="7596" s="52" customFormat="1" x14ac:dyDescent="0.2"/>
    <row r="7597" s="52" customFormat="1" x14ac:dyDescent="0.2"/>
    <row r="7598" s="52" customFormat="1" x14ac:dyDescent="0.2"/>
    <row r="7599" s="52" customFormat="1" x14ac:dyDescent="0.2"/>
    <row r="7600" s="52" customFormat="1" x14ac:dyDescent="0.2"/>
    <row r="7601" s="52" customFormat="1" x14ac:dyDescent="0.2"/>
    <row r="7602" s="52" customFormat="1" x14ac:dyDescent="0.2"/>
    <row r="7603" s="52" customFormat="1" x14ac:dyDescent="0.2"/>
    <row r="7604" s="52" customFormat="1" x14ac:dyDescent="0.2"/>
    <row r="7605" s="52" customFormat="1" x14ac:dyDescent="0.2"/>
    <row r="7606" s="52" customFormat="1" x14ac:dyDescent="0.2"/>
    <row r="7607" s="52" customFormat="1" x14ac:dyDescent="0.2"/>
    <row r="7608" s="52" customFormat="1" x14ac:dyDescent="0.2"/>
    <row r="7609" s="52" customFormat="1" x14ac:dyDescent="0.2"/>
    <row r="7610" s="52" customFormat="1" x14ac:dyDescent="0.2"/>
    <row r="7611" s="52" customFormat="1" x14ac:dyDescent="0.2"/>
    <row r="7612" s="52" customFormat="1" x14ac:dyDescent="0.2"/>
    <row r="7613" s="52" customFormat="1" x14ac:dyDescent="0.2"/>
    <row r="7614" s="52" customFormat="1" x14ac:dyDescent="0.2"/>
    <row r="7615" s="52" customFormat="1" x14ac:dyDescent="0.2"/>
    <row r="7616" s="52" customFormat="1" x14ac:dyDescent="0.2"/>
    <row r="7617" s="52" customFormat="1" x14ac:dyDescent="0.2"/>
    <row r="7618" s="52" customFormat="1" x14ac:dyDescent="0.2"/>
    <row r="7619" s="52" customFormat="1" x14ac:dyDescent="0.2"/>
    <row r="7620" s="52" customFormat="1" x14ac:dyDescent="0.2"/>
    <row r="7621" s="52" customFormat="1" x14ac:dyDescent="0.2"/>
    <row r="7622" s="52" customFormat="1" x14ac:dyDescent="0.2"/>
    <row r="7623" s="52" customFormat="1" x14ac:dyDescent="0.2"/>
    <row r="7624" s="52" customFormat="1" x14ac:dyDescent="0.2"/>
    <row r="7625" s="52" customFormat="1" x14ac:dyDescent="0.2"/>
    <row r="7626" s="52" customFormat="1" x14ac:dyDescent="0.2"/>
    <row r="7627" s="52" customFormat="1" x14ac:dyDescent="0.2"/>
    <row r="7628" s="52" customFormat="1" x14ac:dyDescent="0.2"/>
    <row r="7629" s="52" customFormat="1" x14ac:dyDescent="0.2"/>
    <row r="7630" s="52" customFormat="1" x14ac:dyDescent="0.2"/>
    <row r="7631" s="52" customFormat="1" x14ac:dyDescent="0.2"/>
    <row r="7632" s="52" customFormat="1" x14ac:dyDescent="0.2"/>
    <row r="7633" s="52" customFormat="1" x14ac:dyDescent="0.2"/>
    <row r="7634" s="52" customFormat="1" x14ac:dyDescent="0.2"/>
    <row r="7635" s="52" customFormat="1" x14ac:dyDescent="0.2"/>
    <row r="7636" s="52" customFormat="1" x14ac:dyDescent="0.2"/>
    <row r="7637" s="52" customFormat="1" x14ac:dyDescent="0.2"/>
    <row r="7638" s="52" customFormat="1" x14ac:dyDescent="0.2"/>
    <row r="7639" s="52" customFormat="1" x14ac:dyDescent="0.2"/>
    <row r="7640" s="52" customFormat="1" x14ac:dyDescent="0.2"/>
    <row r="7641" s="52" customFormat="1" x14ac:dyDescent="0.2"/>
    <row r="7642" s="52" customFormat="1" x14ac:dyDescent="0.2"/>
    <row r="7643" s="52" customFormat="1" x14ac:dyDescent="0.2"/>
    <row r="7644" s="52" customFormat="1" x14ac:dyDescent="0.2"/>
    <row r="7645" s="52" customFormat="1" x14ac:dyDescent="0.2"/>
    <row r="7646" s="52" customFormat="1" x14ac:dyDescent="0.2"/>
    <row r="7647" s="52" customFormat="1" x14ac:dyDescent="0.2"/>
    <row r="7648" s="52" customFormat="1" x14ac:dyDescent="0.2"/>
    <row r="7649" s="52" customFormat="1" x14ac:dyDescent="0.2"/>
    <row r="7650" s="52" customFormat="1" x14ac:dyDescent="0.2"/>
    <row r="7651" s="52" customFormat="1" x14ac:dyDescent="0.2"/>
    <row r="7652" s="52" customFormat="1" x14ac:dyDescent="0.2"/>
    <row r="7653" s="52" customFormat="1" x14ac:dyDescent="0.2"/>
    <row r="7654" s="52" customFormat="1" x14ac:dyDescent="0.2"/>
    <row r="7655" s="52" customFormat="1" x14ac:dyDescent="0.2"/>
    <row r="7656" s="52" customFormat="1" x14ac:dyDescent="0.2"/>
    <row r="7657" s="52" customFormat="1" x14ac:dyDescent="0.2"/>
    <row r="7658" s="52" customFormat="1" x14ac:dyDescent="0.2"/>
    <row r="7659" s="52" customFormat="1" x14ac:dyDescent="0.2"/>
    <row r="7660" s="52" customFormat="1" x14ac:dyDescent="0.2"/>
    <row r="7661" s="52" customFormat="1" x14ac:dyDescent="0.2"/>
    <row r="7662" s="52" customFormat="1" x14ac:dyDescent="0.2"/>
    <row r="7663" s="52" customFormat="1" x14ac:dyDescent="0.2"/>
    <row r="7664" s="52" customFormat="1" x14ac:dyDescent="0.2"/>
    <row r="7665" s="52" customFormat="1" x14ac:dyDescent="0.2"/>
    <row r="7666" s="52" customFormat="1" x14ac:dyDescent="0.2"/>
    <row r="7667" s="52" customFormat="1" x14ac:dyDescent="0.2"/>
    <row r="7668" s="52" customFormat="1" x14ac:dyDescent="0.2"/>
    <row r="7669" s="52" customFormat="1" x14ac:dyDescent="0.2"/>
    <row r="7670" s="52" customFormat="1" x14ac:dyDescent="0.2"/>
    <row r="7671" s="52" customFormat="1" x14ac:dyDescent="0.2"/>
    <row r="7672" s="52" customFormat="1" x14ac:dyDescent="0.2"/>
    <row r="7673" s="52" customFormat="1" x14ac:dyDescent="0.2"/>
    <row r="7674" s="52" customFormat="1" x14ac:dyDescent="0.2"/>
    <row r="7675" s="52" customFormat="1" x14ac:dyDescent="0.2"/>
    <row r="7676" s="52" customFormat="1" x14ac:dyDescent="0.2"/>
    <row r="7677" s="52" customFormat="1" x14ac:dyDescent="0.2"/>
    <row r="7678" s="52" customFormat="1" x14ac:dyDescent="0.2"/>
    <row r="7679" s="52" customFormat="1" x14ac:dyDescent="0.2"/>
    <row r="7680" s="52" customFormat="1" x14ac:dyDescent="0.2"/>
    <row r="7681" s="52" customFormat="1" x14ac:dyDescent="0.2"/>
    <row r="7682" s="52" customFormat="1" x14ac:dyDescent="0.2"/>
    <row r="7683" s="52" customFormat="1" x14ac:dyDescent="0.2"/>
    <row r="7684" s="52" customFormat="1" x14ac:dyDescent="0.2"/>
    <row r="7685" s="52" customFormat="1" x14ac:dyDescent="0.2"/>
    <row r="7686" s="52" customFormat="1" x14ac:dyDescent="0.2"/>
    <row r="7687" s="52" customFormat="1" x14ac:dyDescent="0.2"/>
    <row r="7688" s="52" customFormat="1" x14ac:dyDescent="0.2"/>
    <row r="7689" s="52" customFormat="1" x14ac:dyDescent="0.2"/>
    <row r="7690" s="52" customFormat="1" x14ac:dyDescent="0.2"/>
    <row r="7691" s="52" customFormat="1" x14ac:dyDescent="0.2"/>
    <row r="7692" s="52" customFormat="1" x14ac:dyDescent="0.2"/>
    <row r="7693" s="52" customFormat="1" x14ac:dyDescent="0.2"/>
    <row r="7694" s="52" customFormat="1" x14ac:dyDescent="0.2"/>
    <row r="7695" s="52" customFormat="1" x14ac:dyDescent="0.2"/>
    <row r="7696" s="52" customFormat="1" x14ac:dyDescent="0.2"/>
    <row r="7697" s="52" customFormat="1" x14ac:dyDescent="0.2"/>
    <row r="7698" s="52" customFormat="1" x14ac:dyDescent="0.2"/>
    <row r="7699" s="52" customFormat="1" x14ac:dyDescent="0.2"/>
    <row r="7700" s="52" customFormat="1" x14ac:dyDescent="0.2"/>
    <row r="7701" s="52" customFormat="1" x14ac:dyDescent="0.2"/>
    <row r="7702" s="52" customFormat="1" x14ac:dyDescent="0.2"/>
    <row r="7703" s="52" customFormat="1" x14ac:dyDescent="0.2"/>
    <row r="7704" s="52" customFormat="1" x14ac:dyDescent="0.2"/>
    <row r="7705" s="52" customFormat="1" x14ac:dyDescent="0.2"/>
    <row r="7706" s="52" customFormat="1" x14ac:dyDescent="0.2"/>
    <row r="7707" s="52" customFormat="1" x14ac:dyDescent="0.2"/>
    <row r="7708" s="52" customFormat="1" x14ac:dyDescent="0.2"/>
    <row r="7709" s="52" customFormat="1" x14ac:dyDescent="0.2"/>
    <row r="7710" s="52" customFormat="1" x14ac:dyDescent="0.2"/>
    <row r="7711" s="52" customFormat="1" x14ac:dyDescent="0.2"/>
    <row r="7712" s="52" customFormat="1" x14ac:dyDescent="0.2"/>
    <row r="7713" s="52" customFormat="1" x14ac:dyDescent="0.2"/>
    <row r="7714" s="52" customFormat="1" x14ac:dyDescent="0.2"/>
    <row r="7715" s="52" customFormat="1" x14ac:dyDescent="0.2"/>
    <row r="7716" s="52" customFormat="1" x14ac:dyDescent="0.2"/>
    <row r="7717" s="52" customFormat="1" x14ac:dyDescent="0.2"/>
    <row r="7718" s="52" customFormat="1" x14ac:dyDescent="0.2"/>
    <row r="7719" s="52" customFormat="1" x14ac:dyDescent="0.2"/>
    <row r="7720" s="52" customFormat="1" x14ac:dyDescent="0.2"/>
    <row r="7721" s="52" customFormat="1" x14ac:dyDescent="0.2"/>
    <row r="7722" s="52" customFormat="1" x14ac:dyDescent="0.2"/>
    <row r="7723" s="52" customFormat="1" x14ac:dyDescent="0.2"/>
    <row r="7724" s="52" customFormat="1" x14ac:dyDescent="0.2"/>
    <row r="7725" s="52" customFormat="1" x14ac:dyDescent="0.2"/>
    <row r="7726" s="52" customFormat="1" x14ac:dyDescent="0.2"/>
    <row r="7727" s="52" customFormat="1" x14ac:dyDescent="0.2"/>
    <row r="7728" s="52" customFormat="1" x14ac:dyDescent="0.2"/>
    <row r="7729" s="52" customFormat="1" x14ac:dyDescent="0.2"/>
    <row r="7730" s="52" customFormat="1" x14ac:dyDescent="0.2"/>
    <row r="7731" s="52" customFormat="1" x14ac:dyDescent="0.2"/>
    <row r="7732" s="52" customFormat="1" x14ac:dyDescent="0.2"/>
    <row r="7733" s="52" customFormat="1" x14ac:dyDescent="0.2"/>
    <row r="7734" s="52" customFormat="1" x14ac:dyDescent="0.2"/>
    <row r="7735" s="52" customFormat="1" x14ac:dyDescent="0.2"/>
    <row r="7736" s="52" customFormat="1" x14ac:dyDescent="0.2"/>
    <row r="7737" s="52" customFormat="1" x14ac:dyDescent="0.2"/>
    <row r="7738" s="52" customFormat="1" x14ac:dyDescent="0.2"/>
    <row r="7739" s="52" customFormat="1" x14ac:dyDescent="0.2"/>
    <row r="7740" s="52" customFormat="1" x14ac:dyDescent="0.2"/>
    <row r="7741" s="52" customFormat="1" x14ac:dyDescent="0.2"/>
    <row r="7742" s="52" customFormat="1" x14ac:dyDescent="0.2"/>
    <row r="7743" s="52" customFormat="1" x14ac:dyDescent="0.2"/>
    <row r="7744" s="52" customFormat="1" x14ac:dyDescent="0.2"/>
    <row r="7745" s="52" customFormat="1" x14ac:dyDescent="0.2"/>
    <row r="7746" s="52" customFormat="1" x14ac:dyDescent="0.2"/>
    <row r="7747" s="52" customFormat="1" x14ac:dyDescent="0.2"/>
    <row r="7748" s="52" customFormat="1" x14ac:dyDescent="0.2"/>
    <row r="7749" s="52" customFormat="1" x14ac:dyDescent="0.2"/>
    <row r="7750" s="52" customFormat="1" x14ac:dyDescent="0.2"/>
    <row r="7751" s="52" customFormat="1" x14ac:dyDescent="0.2"/>
    <row r="7752" s="52" customFormat="1" x14ac:dyDescent="0.2"/>
    <row r="7753" s="52" customFormat="1" x14ac:dyDescent="0.2"/>
    <row r="7754" s="52" customFormat="1" x14ac:dyDescent="0.2"/>
    <row r="7755" s="52" customFormat="1" x14ac:dyDescent="0.2"/>
    <row r="7756" s="52" customFormat="1" x14ac:dyDescent="0.2"/>
    <row r="7757" s="52" customFormat="1" x14ac:dyDescent="0.2"/>
    <row r="7758" s="52" customFormat="1" x14ac:dyDescent="0.2"/>
    <row r="7759" s="52" customFormat="1" x14ac:dyDescent="0.2"/>
    <row r="7760" s="52" customFormat="1" x14ac:dyDescent="0.2"/>
    <row r="7761" s="52" customFormat="1" x14ac:dyDescent="0.2"/>
    <row r="7762" s="52" customFormat="1" x14ac:dyDescent="0.2"/>
    <row r="7763" s="52" customFormat="1" x14ac:dyDescent="0.2"/>
    <row r="7764" s="52" customFormat="1" x14ac:dyDescent="0.2"/>
    <row r="7765" s="52" customFormat="1" x14ac:dyDescent="0.2"/>
    <row r="7766" s="52" customFormat="1" x14ac:dyDescent="0.2"/>
    <row r="7767" s="52" customFormat="1" x14ac:dyDescent="0.2"/>
    <row r="7768" s="52" customFormat="1" x14ac:dyDescent="0.2"/>
    <row r="7769" s="52" customFormat="1" x14ac:dyDescent="0.2"/>
    <row r="7770" s="52" customFormat="1" x14ac:dyDescent="0.2"/>
    <row r="7771" s="52" customFormat="1" x14ac:dyDescent="0.2"/>
    <row r="7772" s="52" customFormat="1" x14ac:dyDescent="0.2"/>
    <row r="7773" s="52" customFormat="1" x14ac:dyDescent="0.2"/>
    <row r="7774" s="52" customFormat="1" x14ac:dyDescent="0.2"/>
    <row r="7775" s="52" customFormat="1" x14ac:dyDescent="0.2"/>
    <row r="7776" s="52" customFormat="1" x14ac:dyDescent="0.2"/>
    <row r="7777" s="52" customFormat="1" x14ac:dyDescent="0.2"/>
    <row r="7778" s="52" customFormat="1" x14ac:dyDescent="0.2"/>
    <row r="7779" s="52" customFormat="1" x14ac:dyDescent="0.2"/>
    <row r="7780" s="52" customFormat="1" x14ac:dyDescent="0.2"/>
    <row r="7781" s="52" customFormat="1" x14ac:dyDescent="0.2"/>
    <row r="7782" s="52" customFormat="1" x14ac:dyDescent="0.2"/>
    <row r="7783" s="52" customFormat="1" x14ac:dyDescent="0.2"/>
    <row r="7784" s="52" customFormat="1" x14ac:dyDescent="0.2"/>
    <row r="7785" s="52" customFormat="1" x14ac:dyDescent="0.2"/>
    <row r="7786" s="52" customFormat="1" x14ac:dyDescent="0.2"/>
    <row r="7787" s="52" customFormat="1" x14ac:dyDescent="0.2"/>
    <row r="7788" s="52" customFormat="1" x14ac:dyDescent="0.2"/>
    <row r="7789" s="52" customFormat="1" x14ac:dyDescent="0.2"/>
    <row r="7790" s="52" customFormat="1" x14ac:dyDescent="0.2"/>
    <row r="7791" s="52" customFormat="1" x14ac:dyDescent="0.2"/>
    <row r="7792" s="52" customFormat="1" x14ac:dyDescent="0.2"/>
    <row r="7793" s="52" customFormat="1" x14ac:dyDescent="0.2"/>
    <row r="7794" s="52" customFormat="1" x14ac:dyDescent="0.2"/>
    <row r="7795" s="52" customFormat="1" x14ac:dyDescent="0.2"/>
    <row r="7796" s="52" customFormat="1" x14ac:dyDescent="0.2"/>
    <row r="7797" s="52" customFormat="1" x14ac:dyDescent="0.2"/>
    <row r="7798" s="52" customFormat="1" x14ac:dyDescent="0.2"/>
    <row r="7799" s="52" customFormat="1" x14ac:dyDescent="0.2"/>
    <row r="7800" s="52" customFormat="1" x14ac:dyDescent="0.2"/>
    <row r="7801" s="52" customFormat="1" x14ac:dyDescent="0.2"/>
    <row r="7802" s="52" customFormat="1" x14ac:dyDescent="0.2"/>
    <row r="7803" s="52" customFormat="1" x14ac:dyDescent="0.2"/>
    <row r="7804" s="52" customFormat="1" x14ac:dyDescent="0.2"/>
    <row r="7805" s="52" customFormat="1" x14ac:dyDescent="0.2"/>
    <row r="7806" s="52" customFormat="1" x14ac:dyDescent="0.2"/>
    <row r="7807" s="52" customFormat="1" x14ac:dyDescent="0.2"/>
    <row r="7808" s="52" customFormat="1" x14ac:dyDescent="0.2"/>
    <row r="7809" s="52" customFormat="1" x14ac:dyDescent="0.2"/>
    <row r="7810" s="52" customFormat="1" x14ac:dyDescent="0.2"/>
    <row r="7811" s="52" customFormat="1" x14ac:dyDescent="0.2"/>
    <row r="7812" s="52" customFormat="1" x14ac:dyDescent="0.2"/>
    <row r="7813" s="52" customFormat="1" x14ac:dyDescent="0.2"/>
    <row r="7814" s="52" customFormat="1" x14ac:dyDescent="0.2"/>
    <row r="7815" s="52" customFormat="1" x14ac:dyDescent="0.2"/>
    <row r="7816" s="52" customFormat="1" x14ac:dyDescent="0.2"/>
    <row r="7817" s="52" customFormat="1" x14ac:dyDescent="0.2"/>
    <row r="7818" s="52" customFormat="1" x14ac:dyDescent="0.2"/>
    <row r="7819" s="52" customFormat="1" x14ac:dyDescent="0.2"/>
    <row r="7820" s="52" customFormat="1" x14ac:dyDescent="0.2"/>
    <row r="7821" s="52" customFormat="1" x14ac:dyDescent="0.2"/>
    <row r="7822" s="52" customFormat="1" x14ac:dyDescent="0.2"/>
    <row r="7823" s="52" customFormat="1" x14ac:dyDescent="0.2"/>
    <row r="7824" s="52" customFormat="1" x14ac:dyDescent="0.2"/>
    <row r="7825" s="52" customFormat="1" x14ac:dyDescent="0.2"/>
    <row r="7826" s="52" customFormat="1" x14ac:dyDescent="0.2"/>
    <row r="7827" s="52" customFormat="1" x14ac:dyDescent="0.2"/>
    <row r="7828" s="52" customFormat="1" x14ac:dyDescent="0.2"/>
    <row r="7829" s="52" customFormat="1" x14ac:dyDescent="0.2"/>
    <row r="7830" s="52" customFormat="1" x14ac:dyDescent="0.2"/>
    <row r="7831" s="52" customFormat="1" x14ac:dyDescent="0.2"/>
    <row r="7832" s="52" customFormat="1" x14ac:dyDescent="0.2"/>
    <row r="7833" s="52" customFormat="1" x14ac:dyDescent="0.2"/>
    <row r="7834" s="52" customFormat="1" x14ac:dyDescent="0.2"/>
    <row r="7835" s="52" customFormat="1" x14ac:dyDescent="0.2"/>
    <row r="7836" s="52" customFormat="1" x14ac:dyDescent="0.2"/>
    <row r="7837" s="52" customFormat="1" x14ac:dyDescent="0.2"/>
    <row r="7838" s="52" customFormat="1" x14ac:dyDescent="0.2"/>
    <row r="7839" s="52" customFormat="1" x14ac:dyDescent="0.2"/>
    <row r="7840" s="52" customFormat="1" x14ac:dyDescent="0.2"/>
    <row r="7841" s="52" customFormat="1" x14ac:dyDescent="0.2"/>
    <row r="7842" s="52" customFormat="1" x14ac:dyDescent="0.2"/>
    <row r="7843" s="52" customFormat="1" x14ac:dyDescent="0.2"/>
    <row r="7844" s="52" customFormat="1" x14ac:dyDescent="0.2"/>
    <row r="7845" s="52" customFormat="1" x14ac:dyDescent="0.2"/>
    <row r="7846" s="52" customFormat="1" x14ac:dyDescent="0.2"/>
    <row r="7847" s="52" customFormat="1" x14ac:dyDescent="0.2"/>
    <row r="7848" s="52" customFormat="1" x14ac:dyDescent="0.2"/>
    <row r="7849" s="52" customFormat="1" x14ac:dyDescent="0.2"/>
    <row r="7850" s="52" customFormat="1" x14ac:dyDescent="0.2"/>
    <row r="7851" s="52" customFormat="1" x14ac:dyDescent="0.2"/>
    <row r="7852" s="52" customFormat="1" x14ac:dyDescent="0.2"/>
    <row r="7853" s="52" customFormat="1" x14ac:dyDescent="0.2"/>
    <row r="7854" s="52" customFormat="1" x14ac:dyDescent="0.2"/>
    <row r="7855" s="52" customFormat="1" x14ac:dyDescent="0.2"/>
    <row r="7856" s="52" customFormat="1" x14ac:dyDescent="0.2"/>
    <row r="7857" s="52" customFormat="1" x14ac:dyDescent="0.2"/>
    <row r="7858" s="52" customFormat="1" x14ac:dyDescent="0.2"/>
    <row r="7859" s="52" customFormat="1" x14ac:dyDescent="0.2"/>
    <row r="7860" s="52" customFormat="1" x14ac:dyDescent="0.2"/>
    <row r="7861" s="52" customFormat="1" x14ac:dyDescent="0.2"/>
    <row r="7862" s="52" customFormat="1" x14ac:dyDescent="0.2"/>
    <row r="7863" s="52" customFormat="1" x14ac:dyDescent="0.2"/>
    <row r="7864" s="52" customFormat="1" x14ac:dyDescent="0.2"/>
    <row r="7865" s="52" customFormat="1" x14ac:dyDescent="0.2"/>
    <row r="7866" s="52" customFormat="1" x14ac:dyDescent="0.2"/>
    <row r="7867" s="52" customFormat="1" x14ac:dyDescent="0.2"/>
    <row r="7868" s="52" customFormat="1" x14ac:dyDescent="0.2"/>
    <row r="7869" s="52" customFormat="1" x14ac:dyDescent="0.2"/>
    <row r="7870" s="52" customFormat="1" x14ac:dyDescent="0.2"/>
    <row r="7871" s="52" customFormat="1" x14ac:dyDescent="0.2"/>
    <row r="7872" s="52" customFormat="1" x14ac:dyDescent="0.2"/>
    <row r="7873" s="52" customFormat="1" x14ac:dyDescent="0.2"/>
    <row r="7874" s="52" customFormat="1" x14ac:dyDescent="0.2"/>
    <row r="7875" s="52" customFormat="1" x14ac:dyDescent="0.2"/>
    <row r="7876" s="52" customFormat="1" x14ac:dyDescent="0.2"/>
    <row r="7877" s="52" customFormat="1" x14ac:dyDescent="0.2"/>
    <row r="7878" s="52" customFormat="1" x14ac:dyDescent="0.2"/>
    <row r="7879" s="52" customFormat="1" x14ac:dyDescent="0.2"/>
    <row r="7880" s="52" customFormat="1" x14ac:dyDescent="0.2"/>
    <row r="7881" s="52" customFormat="1" x14ac:dyDescent="0.2"/>
    <row r="7882" s="52" customFormat="1" x14ac:dyDescent="0.2"/>
    <row r="7883" s="52" customFormat="1" x14ac:dyDescent="0.2"/>
    <row r="7884" s="52" customFormat="1" x14ac:dyDescent="0.2"/>
    <row r="7885" s="52" customFormat="1" x14ac:dyDescent="0.2"/>
    <row r="7886" s="52" customFormat="1" x14ac:dyDescent="0.2"/>
    <row r="7887" s="52" customFormat="1" x14ac:dyDescent="0.2"/>
    <row r="7888" s="52" customFormat="1" x14ac:dyDescent="0.2"/>
    <row r="7889" s="52" customFormat="1" x14ac:dyDescent="0.2"/>
    <row r="7890" s="52" customFormat="1" x14ac:dyDescent="0.2"/>
    <row r="7891" s="52" customFormat="1" x14ac:dyDescent="0.2"/>
    <row r="7892" s="52" customFormat="1" x14ac:dyDescent="0.2"/>
    <row r="7893" s="52" customFormat="1" x14ac:dyDescent="0.2"/>
    <row r="7894" s="52" customFormat="1" x14ac:dyDescent="0.2"/>
    <row r="7895" s="52" customFormat="1" x14ac:dyDescent="0.2"/>
    <row r="7896" s="52" customFormat="1" x14ac:dyDescent="0.2"/>
    <row r="7897" s="52" customFormat="1" x14ac:dyDescent="0.2"/>
    <row r="7898" s="52" customFormat="1" x14ac:dyDescent="0.2"/>
    <row r="7899" s="52" customFormat="1" x14ac:dyDescent="0.2"/>
    <row r="7900" s="52" customFormat="1" x14ac:dyDescent="0.2"/>
    <row r="7901" s="52" customFormat="1" x14ac:dyDescent="0.2"/>
    <row r="7902" s="52" customFormat="1" x14ac:dyDescent="0.2"/>
    <row r="7903" s="52" customFormat="1" x14ac:dyDescent="0.2"/>
    <row r="7904" s="52" customFormat="1" x14ac:dyDescent="0.2"/>
    <row r="7905" s="52" customFormat="1" x14ac:dyDescent="0.2"/>
    <row r="7906" s="52" customFormat="1" x14ac:dyDescent="0.2"/>
    <row r="7907" s="52" customFormat="1" x14ac:dyDescent="0.2"/>
    <row r="7908" s="52" customFormat="1" x14ac:dyDescent="0.2"/>
    <row r="7909" s="52" customFormat="1" x14ac:dyDescent="0.2"/>
    <row r="7910" s="52" customFormat="1" x14ac:dyDescent="0.2"/>
    <row r="7911" s="52" customFormat="1" x14ac:dyDescent="0.2"/>
    <row r="7912" s="52" customFormat="1" x14ac:dyDescent="0.2"/>
    <row r="7913" s="52" customFormat="1" x14ac:dyDescent="0.2"/>
    <row r="7914" s="52" customFormat="1" x14ac:dyDescent="0.2"/>
    <row r="7915" s="52" customFormat="1" x14ac:dyDescent="0.2"/>
    <row r="7916" s="52" customFormat="1" x14ac:dyDescent="0.2"/>
    <row r="7917" s="52" customFormat="1" x14ac:dyDescent="0.2"/>
    <row r="7918" s="52" customFormat="1" x14ac:dyDescent="0.2"/>
    <row r="7919" s="52" customFormat="1" x14ac:dyDescent="0.2"/>
    <row r="7920" s="52" customFormat="1" x14ac:dyDescent="0.2"/>
    <row r="7921" s="52" customFormat="1" x14ac:dyDescent="0.2"/>
    <row r="7922" s="52" customFormat="1" x14ac:dyDescent="0.2"/>
    <row r="7923" s="52" customFormat="1" x14ac:dyDescent="0.2"/>
    <row r="7924" s="52" customFormat="1" x14ac:dyDescent="0.2"/>
    <row r="7925" s="52" customFormat="1" x14ac:dyDescent="0.2"/>
    <row r="7926" s="52" customFormat="1" x14ac:dyDescent="0.2"/>
    <row r="7927" s="52" customFormat="1" x14ac:dyDescent="0.2"/>
    <row r="7928" s="52" customFormat="1" x14ac:dyDescent="0.2"/>
    <row r="7929" s="52" customFormat="1" x14ac:dyDescent="0.2"/>
    <row r="7930" s="52" customFormat="1" x14ac:dyDescent="0.2"/>
    <row r="7931" s="52" customFormat="1" x14ac:dyDescent="0.2"/>
    <row r="7932" s="52" customFormat="1" x14ac:dyDescent="0.2"/>
    <row r="7933" s="52" customFormat="1" x14ac:dyDescent="0.2"/>
    <row r="7934" s="52" customFormat="1" x14ac:dyDescent="0.2"/>
    <row r="7935" s="52" customFormat="1" x14ac:dyDescent="0.2"/>
    <row r="7936" s="52" customFormat="1" x14ac:dyDescent="0.2"/>
    <row r="7937" s="52" customFormat="1" x14ac:dyDescent="0.2"/>
    <row r="7938" s="52" customFormat="1" x14ac:dyDescent="0.2"/>
    <row r="7939" s="52" customFormat="1" x14ac:dyDescent="0.2"/>
    <row r="7940" s="52" customFormat="1" x14ac:dyDescent="0.2"/>
    <row r="7941" s="52" customFormat="1" x14ac:dyDescent="0.2"/>
    <row r="7942" s="52" customFormat="1" x14ac:dyDescent="0.2"/>
    <row r="7943" s="52" customFormat="1" x14ac:dyDescent="0.2"/>
    <row r="7944" s="52" customFormat="1" x14ac:dyDescent="0.2"/>
    <row r="7945" s="52" customFormat="1" x14ac:dyDescent="0.2"/>
    <row r="7946" s="52" customFormat="1" x14ac:dyDescent="0.2"/>
    <row r="7947" s="52" customFormat="1" x14ac:dyDescent="0.2"/>
    <row r="7948" s="52" customFormat="1" x14ac:dyDescent="0.2"/>
    <row r="7949" s="52" customFormat="1" x14ac:dyDescent="0.2"/>
    <row r="7950" s="52" customFormat="1" x14ac:dyDescent="0.2"/>
    <row r="7951" s="52" customFormat="1" x14ac:dyDescent="0.2"/>
    <row r="7952" s="52" customFormat="1" x14ac:dyDescent="0.2"/>
    <row r="7953" s="52" customFormat="1" x14ac:dyDescent="0.2"/>
    <row r="7954" s="52" customFormat="1" x14ac:dyDescent="0.2"/>
    <row r="7955" s="52" customFormat="1" x14ac:dyDescent="0.2"/>
    <row r="7956" s="52" customFormat="1" x14ac:dyDescent="0.2"/>
    <row r="7957" s="52" customFormat="1" x14ac:dyDescent="0.2"/>
    <row r="7958" s="52" customFormat="1" x14ac:dyDescent="0.2"/>
    <row r="7959" s="52" customFormat="1" x14ac:dyDescent="0.2"/>
    <row r="7960" s="52" customFormat="1" x14ac:dyDescent="0.2"/>
    <row r="7961" s="52" customFormat="1" x14ac:dyDescent="0.2"/>
    <row r="7962" s="52" customFormat="1" x14ac:dyDescent="0.2"/>
    <row r="7963" s="52" customFormat="1" x14ac:dyDescent="0.2"/>
    <row r="7964" s="52" customFormat="1" x14ac:dyDescent="0.2"/>
    <row r="7965" s="52" customFormat="1" x14ac:dyDescent="0.2"/>
    <row r="7966" s="52" customFormat="1" x14ac:dyDescent="0.2"/>
    <row r="7967" s="52" customFormat="1" x14ac:dyDescent="0.2"/>
    <row r="7968" s="52" customFormat="1" x14ac:dyDescent="0.2"/>
    <row r="7969" s="52" customFormat="1" x14ac:dyDescent="0.2"/>
    <row r="7970" s="52" customFormat="1" x14ac:dyDescent="0.2"/>
    <row r="7971" s="52" customFormat="1" x14ac:dyDescent="0.2"/>
    <row r="7972" s="52" customFormat="1" x14ac:dyDescent="0.2"/>
    <row r="7973" s="52" customFormat="1" x14ac:dyDescent="0.2"/>
    <row r="7974" s="52" customFormat="1" x14ac:dyDescent="0.2"/>
    <row r="7975" s="52" customFormat="1" x14ac:dyDescent="0.2"/>
    <row r="7976" s="52" customFormat="1" x14ac:dyDescent="0.2"/>
    <row r="7977" s="52" customFormat="1" x14ac:dyDescent="0.2"/>
    <row r="7978" s="52" customFormat="1" x14ac:dyDescent="0.2"/>
    <row r="7979" s="52" customFormat="1" x14ac:dyDescent="0.2"/>
    <row r="7980" s="52" customFormat="1" x14ac:dyDescent="0.2"/>
    <row r="7981" s="52" customFormat="1" x14ac:dyDescent="0.2"/>
    <row r="7982" s="52" customFormat="1" x14ac:dyDescent="0.2"/>
    <row r="7983" s="52" customFormat="1" x14ac:dyDescent="0.2"/>
    <row r="7984" s="52" customFormat="1" x14ac:dyDescent="0.2"/>
    <row r="7985" s="52" customFormat="1" x14ac:dyDescent="0.2"/>
    <row r="7986" s="52" customFormat="1" x14ac:dyDescent="0.2"/>
    <row r="7987" s="52" customFormat="1" x14ac:dyDescent="0.2"/>
    <row r="7988" s="52" customFormat="1" x14ac:dyDescent="0.2"/>
    <row r="7989" s="52" customFormat="1" x14ac:dyDescent="0.2"/>
    <row r="7990" s="52" customFormat="1" x14ac:dyDescent="0.2"/>
    <row r="7991" s="52" customFormat="1" x14ac:dyDescent="0.2"/>
    <row r="7992" s="52" customFormat="1" x14ac:dyDescent="0.2"/>
    <row r="7993" s="52" customFormat="1" x14ac:dyDescent="0.2"/>
    <row r="7994" s="52" customFormat="1" x14ac:dyDescent="0.2"/>
    <row r="7995" s="52" customFormat="1" x14ac:dyDescent="0.2"/>
    <row r="7996" s="52" customFormat="1" x14ac:dyDescent="0.2"/>
    <row r="7997" s="52" customFormat="1" x14ac:dyDescent="0.2"/>
    <row r="7998" s="52" customFormat="1" x14ac:dyDescent="0.2"/>
    <row r="7999" s="52" customFormat="1" x14ac:dyDescent="0.2"/>
    <row r="8000" s="52" customFormat="1" x14ac:dyDescent="0.2"/>
    <row r="8001" s="52" customFormat="1" x14ac:dyDescent="0.2"/>
    <row r="8002" s="52" customFormat="1" x14ac:dyDescent="0.2"/>
    <row r="8003" s="52" customFormat="1" x14ac:dyDescent="0.2"/>
    <row r="8004" s="52" customFormat="1" x14ac:dyDescent="0.2"/>
    <row r="8005" s="52" customFormat="1" x14ac:dyDescent="0.2"/>
    <row r="8006" s="52" customFormat="1" x14ac:dyDescent="0.2"/>
    <row r="8007" s="52" customFormat="1" x14ac:dyDescent="0.2"/>
    <row r="8008" s="52" customFormat="1" x14ac:dyDescent="0.2"/>
    <row r="8009" s="52" customFormat="1" x14ac:dyDescent="0.2"/>
    <row r="8010" s="52" customFormat="1" x14ac:dyDescent="0.2"/>
    <row r="8011" s="52" customFormat="1" x14ac:dyDescent="0.2"/>
    <row r="8012" s="52" customFormat="1" x14ac:dyDescent="0.2"/>
    <row r="8013" s="52" customFormat="1" x14ac:dyDescent="0.2"/>
    <row r="8014" s="52" customFormat="1" x14ac:dyDescent="0.2"/>
    <row r="8015" s="52" customFormat="1" x14ac:dyDescent="0.2"/>
    <row r="8016" s="52" customFormat="1" x14ac:dyDescent="0.2"/>
    <row r="8017" s="52" customFormat="1" x14ac:dyDescent="0.2"/>
    <row r="8018" s="52" customFormat="1" x14ac:dyDescent="0.2"/>
    <row r="8019" s="52" customFormat="1" x14ac:dyDescent="0.2"/>
    <row r="8020" s="52" customFormat="1" x14ac:dyDescent="0.2"/>
    <row r="8021" s="52" customFormat="1" x14ac:dyDescent="0.2"/>
    <row r="8022" s="52" customFormat="1" x14ac:dyDescent="0.2"/>
    <row r="8023" s="52" customFormat="1" x14ac:dyDescent="0.2"/>
    <row r="8024" s="52" customFormat="1" x14ac:dyDescent="0.2"/>
    <row r="8025" s="52" customFormat="1" x14ac:dyDescent="0.2"/>
    <row r="8026" s="52" customFormat="1" x14ac:dyDescent="0.2"/>
    <row r="8027" s="52" customFormat="1" x14ac:dyDescent="0.2"/>
    <row r="8028" s="52" customFormat="1" x14ac:dyDescent="0.2"/>
    <row r="8029" s="52" customFormat="1" x14ac:dyDescent="0.2"/>
    <row r="8030" s="52" customFormat="1" x14ac:dyDescent="0.2"/>
    <row r="8031" s="52" customFormat="1" x14ac:dyDescent="0.2"/>
    <row r="8032" s="52" customFormat="1" x14ac:dyDescent="0.2"/>
    <row r="8033" s="52" customFormat="1" x14ac:dyDescent="0.2"/>
    <row r="8034" s="52" customFormat="1" x14ac:dyDescent="0.2"/>
    <row r="8035" s="52" customFormat="1" x14ac:dyDescent="0.2"/>
    <row r="8036" s="52" customFormat="1" x14ac:dyDescent="0.2"/>
    <row r="8037" s="52" customFormat="1" x14ac:dyDescent="0.2"/>
    <row r="8038" s="52" customFormat="1" x14ac:dyDescent="0.2"/>
    <row r="8039" s="52" customFormat="1" x14ac:dyDescent="0.2"/>
    <row r="8040" s="52" customFormat="1" x14ac:dyDescent="0.2"/>
    <row r="8041" s="52" customFormat="1" x14ac:dyDescent="0.2"/>
    <row r="8042" s="52" customFormat="1" x14ac:dyDescent="0.2"/>
    <row r="8043" s="52" customFormat="1" x14ac:dyDescent="0.2"/>
    <row r="8044" s="52" customFormat="1" x14ac:dyDescent="0.2"/>
    <row r="8045" s="52" customFormat="1" x14ac:dyDescent="0.2"/>
    <row r="8046" s="52" customFormat="1" x14ac:dyDescent="0.2"/>
    <row r="8047" s="52" customFormat="1" x14ac:dyDescent="0.2"/>
    <row r="8048" s="52" customFormat="1" x14ac:dyDescent="0.2"/>
    <row r="8049" s="52" customFormat="1" x14ac:dyDescent="0.2"/>
    <row r="8050" s="52" customFormat="1" x14ac:dyDescent="0.2"/>
    <row r="8051" s="52" customFormat="1" x14ac:dyDescent="0.2"/>
    <row r="8052" s="52" customFormat="1" x14ac:dyDescent="0.2"/>
    <row r="8053" s="52" customFormat="1" x14ac:dyDescent="0.2"/>
    <row r="8054" s="52" customFormat="1" x14ac:dyDescent="0.2"/>
    <row r="8055" s="52" customFormat="1" x14ac:dyDescent="0.2"/>
    <row r="8056" s="52" customFormat="1" x14ac:dyDescent="0.2"/>
    <row r="8057" s="52" customFormat="1" x14ac:dyDescent="0.2"/>
    <row r="8058" s="52" customFormat="1" x14ac:dyDescent="0.2"/>
    <row r="8059" s="52" customFormat="1" x14ac:dyDescent="0.2"/>
    <row r="8060" s="52" customFormat="1" x14ac:dyDescent="0.2"/>
    <row r="8061" s="52" customFormat="1" x14ac:dyDescent="0.2"/>
    <row r="8062" s="52" customFormat="1" x14ac:dyDescent="0.2"/>
    <row r="8063" s="52" customFormat="1" x14ac:dyDescent="0.2"/>
    <row r="8064" s="52" customFormat="1" x14ac:dyDescent="0.2"/>
    <row r="8065" s="52" customFormat="1" x14ac:dyDescent="0.2"/>
    <row r="8066" s="52" customFormat="1" x14ac:dyDescent="0.2"/>
    <row r="8067" s="52" customFormat="1" x14ac:dyDescent="0.2"/>
    <row r="8068" s="52" customFormat="1" x14ac:dyDescent="0.2"/>
    <row r="8069" s="52" customFormat="1" x14ac:dyDescent="0.2"/>
    <row r="8070" s="52" customFormat="1" x14ac:dyDescent="0.2"/>
    <row r="8071" s="52" customFormat="1" x14ac:dyDescent="0.2"/>
    <row r="8072" s="52" customFormat="1" x14ac:dyDescent="0.2"/>
    <row r="8073" s="52" customFormat="1" x14ac:dyDescent="0.2"/>
    <row r="8074" s="52" customFormat="1" x14ac:dyDescent="0.2"/>
    <row r="8075" s="52" customFormat="1" x14ac:dyDescent="0.2"/>
    <row r="8076" s="52" customFormat="1" x14ac:dyDescent="0.2"/>
    <row r="8077" s="52" customFormat="1" x14ac:dyDescent="0.2"/>
    <row r="8078" s="52" customFormat="1" x14ac:dyDescent="0.2"/>
    <row r="8079" s="52" customFormat="1" x14ac:dyDescent="0.2"/>
    <row r="8080" s="52" customFormat="1" x14ac:dyDescent="0.2"/>
    <row r="8081" s="52" customFormat="1" x14ac:dyDescent="0.2"/>
    <row r="8082" s="52" customFormat="1" x14ac:dyDescent="0.2"/>
    <row r="8083" s="52" customFormat="1" x14ac:dyDescent="0.2"/>
    <row r="8084" s="52" customFormat="1" x14ac:dyDescent="0.2"/>
    <row r="8085" s="52" customFormat="1" x14ac:dyDescent="0.2"/>
    <row r="8086" s="52" customFormat="1" x14ac:dyDescent="0.2"/>
    <row r="8087" s="52" customFormat="1" x14ac:dyDescent="0.2"/>
    <row r="8088" s="52" customFormat="1" x14ac:dyDescent="0.2"/>
    <row r="8089" s="52" customFormat="1" x14ac:dyDescent="0.2"/>
    <row r="8090" s="52" customFormat="1" x14ac:dyDescent="0.2"/>
    <row r="8091" s="52" customFormat="1" x14ac:dyDescent="0.2"/>
    <row r="8092" s="52" customFormat="1" x14ac:dyDescent="0.2"/>
    <row r="8093" s="52" customFormat="1" x14ac:dyDescent="0.2"/>
    <row r="8094" s="52" customFormat="1" x14ac:dyDescent="0.2"/>
    <row r="8095" s="52" customFormat="1" x14ac:dyDescent="0.2"/>
    <row r="8096" s="52" customFormat="1" x14ac:dyDescent="0.2"/>
    <row r="8097" s="52" customFormat="1" x14ac:dyDescent="0.2"/>
    <row r="8098" s="52" customFormat="1" x14ac:dyDescent="0.2"/>
    <row r="8099" s="52" customFormat="1" x14ac:dyDescent="0.2"/>
    <row r="8100" s="52" customFormat="1" x14ac:dyDescent="0.2"/>
    <row r="8101" s="52" customFormat="1" x14ac:dyDescent="0.2"/>
    <row r="8102" s="52" customFormat="1" x14ac:dyDescent="0.2"/>
    <row r="8103" s="52" customFormat="1" x14ac:dyDescent="0.2"/>
    <row r="8104" s="52" customFormat="1" x14ac:dyDescent="0.2"/>
    <row r="8105" s="52" customFormat="1" x14ac:dyDescent="0.2"/>
    <row r="8106" s="52" customFormat="1" x14ac:dyDescent="0.2"/>
    <row r="8107" s="52" customFormat="1" x14ac:dyDescent="0.2"/>
    <row r="8108" s="52" customFormat="1" x14ac:dyDescent="0.2"/>
    <row r="8109" s="52" customFormat="1" x14ac:dyDescent="0.2"/>
    <row r="8110" s="52" customFormat="1" x14ac:dyDescent="0.2"/>
    <row r="8111" s="52" customFormat="1" x14ac:dyDescent="0.2"/>
    <row r="8112" s="52" customFormat="1" x14ac:dyDescent="0.2"/>
    <row r="8113" s="52" customFormat="1" x14ac:dyDescent="0.2"/>
    <row r="8114" s="52" customFormat="1" x14ac:dyDescent="0.2"/>
    <row r="8115" s="52" customFormat="1" x14ac:dyDescent="0.2"/>
    <row r="8116" s="52" customFormat="1" x14ac:dyDescent="0.2"/>
    <row r="8117" s="52" customFormat="1" x14ac:dyDescent="0.2"/>
    <row r="8118" s="52" customFormat="1" x14ac:dyDescent="0.2"/>
    <row r="8119" s="52" customFormat="1" x14ac:dyDescent="0.2"/>
    <row r="8120" s="52" customFormat="1" x14ac:dyDescent="0.2"/>
    <row r="8121" s="52" customFormat="1" x14ac:dyDescent="0.2"/>
    <row r="8122" s="52" customFormat="1" x14ac:dyDescent="0.2"/>
    <row r="8123" s="52" customFormat="1" x14ac:dyDescent="0.2"/>
    <row r="8124" s="52" customFormat="1" x14ac:dyDescent="0.2"/>
    <row r="8125" s="52" customFormat="1" x14ac:dyDescent="0.2"/>
    <row r="8126" s="52" customFormat="1" x14ac:dyDescent="0.2"/>
    <row r="8127" s="52" customFormat="1" x14ac:dyDescent="0.2"/>
    <row r="8128" s="52" customFormat="1" x14ac:dyDescent="0.2"/>
    <row r="8129" s="52" customFormat="1" x14ac:dyDescent="0.2"/>
    <row r="8130" s="52" customFormat="1" x14ac:dyDescent="0.2"/>
    <row r="8131" s="52" customFormat="1" x14ac:dyDescent="0.2"/>
    <row r="8132" s="52" customFormat="1" x14ac:dyDescent="0.2"/>
    <row r="8133" s="52" customFormat="1" x14ac:dyDescent="0.2"/>
    <row r="8134" s="52" customFormat="1" x14ac:dyDescent="0.2"/>
    <row r="8135" s="52" customFormat="1" x14ac:dyDescent="0.2"/>
    <row r="8136" s="52" customFormat="1" x14ac:dyDescent="0.2"/>
    <row r="8137" s="52" customFormat="1" x14ac:dyDescent="0.2"/>
    <row r="8138" s="52" customFormat="1" x14ac:dyDescent="0.2"/>
    <row r="8139" s="52" customFormat="1" x14ac:dyDescent="0.2"/>
    <row r="8140" s="52" customFormat="1" x14ac:dyDescent="0.2"/>
    <row r="8141" s="52" customFormat="1" x14ac:dyDescent="0.2"/>
    <row r="8142" s="52" customFormat="1" x14ac:dyDescent="0.2"/>
    <row r="8143" s="52" customFormat="1" x14ac:dyDescent="0.2"/>
    <row r="8144" s="52" customFormat="1" x14ac:dyDescent="0.2"/>
    <row r="8145" s="52" customFormat="1" x14ac:dyDescent="0.2"/>
    <row r="8146" s="52" customFormat="1" x14ac:dyDescent="0.2"/>
    <row r="8147" s="52" customFormat="1" x14ac:dyDescent="0.2"/>
    <row r="8148" s="52" customFormat="1" x14ac:dyDescent="0.2"/>
    <row r="8149" s="52" customFormat="1" x14ac:dyDescent="0.2"/>
    <row r="8150" s="52" customFormat="1" x14ac:dyDescent="0.2"/>
    <row r="8151" s="52" customFormat="1" x14ac:dyDescent="0.2"/>
    <row r="8152" s="52" customFormat="1" x14ac:dyDescent="0.2"/>
    <row r="8153" s="52" customFormat="1" x14ac:dyDescent="0.2"/>
    <row r="8154" s="52" customFormat="1" x14ac:dyDescent="0.2"/>
    <row r="8155" s="52" customFormat="1" x14ac:dyDescent="0.2"/>
    <row r="8156" s="52" customFormat="1" x14ac:dyDescent="0.2"/>
    <row r="8157" s="52" customFormat="1" x14ac:dyDescent="0.2"/>
    <row r="8158" s="52" customFormat="1" x14ac:dyDescent="0.2"/>
    <row r="8159" s="52" customFormat="1" x14ac:dyDescent="0.2"/>
    <row r="8160" s="52" customFormat="1" x14ac:dyDescent="0.2"/>
    <row r="8161" s="52" customFormat="1" x14ac:dyDescent="0.2"/>
    <row r="8162" s="52" customFormat="1" x14ac:dyDescent="0.2"/>
    <row r="8163" s="52" customFormat="1" x14ac:dyDescent="0.2"/>
    <row r="8164" s="52" customFormat="1" x14ac:dyDescent="0.2"/>
    <row r="8165" s="52" customFormat="1" x14ac:dyDescent="0.2"/>
    <row r="8166" s="52" customFormat="1" x14ac:dyDescent="0.2"/>
    <row r="8167" s="52" customFormat="1" x14ac:dyDescent="0.2"/>
    <row r="8168" s="52" customFormat="1" x14ac:dyDescent="0.2"/>
    <row r="8169" s="52" customFormat="1" x14ac:dyDescent="0.2"/>
    <row r="8170" s="52" customFormat="1" x14ac:dyDescent="0.2"/>
    <row r="8171" s="52" customFormat="1" x14ac:dyDescent="0.2"/>
    <row r="8172" s="52" customFormat="1" x14ac:dyDescent="0.2"/>
    <row r="8173" s="52" customFormat="1" x14ac:dyDescent="0.2"/>
    <row r="8174" s="52" customFormat="1" x14ac:dyDescent="0.2"/>
    <row r="8175" s="52" customFormat="1" x14ac:dyDescent="0.2"/>
    <row r="8176" s="52" customFormat="1" x14ac:dyDescent="0.2"/>
    <row r="8177" s="52" customFormat="1" x14ac:dyDescent="0.2"/>
    <row r="8178" s="52" customFormat="1" x14ac:dyDescent="0.2"/>
    <row r="8179" s="52" customFormat="1" x14ac:dyDescent="0.2"/>
    <row r="8180" s="52" customFormat="1" x14ac:dyDescent="0.2"/>
    <row r="8181" s="52" customFormat="1" x14ac:dyDescent="0.2"/>
    <row r="8182" s="52" customFormat="1" x14ac:dyDescent="0.2"/>
    <row r="8183" s="52" customFormat="1" x14ac:dyDescent="0.2"/>
    <row r="8184" s="52" customFormat="1" x14ac:dyDescent="0.2"/>
    <row r="8185" s="52" customFormat="1" x14ac:dyDescent="0.2"/>
    <row r="8186" s="52" customFormat="1" x14ac:dyDescent="0.2"/>
    <row r="8187" s="52" customFormat="1" x14ac:dyDescent="0.2"/>
    <row r="8188" s="52" customFormat="1" x14ac:dyDescent="0.2"/>
    <row r="8189" s="52" customFormat="1" x14ac:dyDescent="0.2"/>
    <row r="8190" s="52" customFormat="1" x14ac:dyDescent="0.2"/>
    <row r="8191" s="52" customFormat="1" x14ac:dyDescent="0.2"/>
    <row r="8192" s="52" customFormat="1" x14ac:dyDescent="0.2"/>
    <row r="8193" s="52" customFormat="1" x14ac:dyDescent="0.2"/>
    <row r="8194" s="52" customFormat="1" x14ac:dyDescent="0.2"/>
    <row r="8195" s="52" customFormat="1" x14ac:dyDescent="0.2"/>
    <row r="8196" s="52" customFormat="1" x14ac:dyDescent="0.2"/>
    <row r="8197" s="52" customFormat="1" x14ac:dyDescent="0.2"/>
    <row r="8198" s="52" customFormat="1" x14ac:dyDescent="0.2"/>
    <row r="8199" s="52" customFormat="1" x14ac:dyDescent="0.2"/>
    <row r="8200" s="52" customFormat="1" x14ac:dyDescent="0.2"/>
    <row r="8201" s="52" customFormat="1" x14ac:dyDescent="0.2"/>
    <row r="8202" s="52" customFormat="1" x14ac:dyDescent="0.2"/>
    <row r="8203" s="52" customFormat="1" x14ac:dyDescent="0.2"/>
    <row r="8204" s="52" customFormat="1" x14ac:dyDescent="0.2"/>
    <row r="8205" s="52" customFormat="1" x14ac:dyDescent="0.2"/>
    <row r="8206" s="52" customFormat="1" x14ac:dyDescent="0.2"/>
    <row r="8207" s="52" customFormat="1" x14ac:dyDescent="0.2"/>
    <row r="8208" s="52" customFormat="1" x14ac:dyDescent="0.2"/>
    <row r="8209" s="52" customFormat="1" x14ac:dyDescent="0.2"/>
    <row r="8210" s="52" customFormat="1" x14ac:dyDescent="0.2"/>
    <row r="8211" s="52" customFormat="1" x14ac:dyDescent="0.2"/>
    <row r="8212" s="52" customFormat="1" x14ac:dyDescent="0.2"/>
    <row r="8213" s="52" customFormat="1" x14ac:dyDescent="0.2"/>
    <row r="8214" s="52" customFormat="1" x14ac:dyDescent="0.2"/>
    <row r="8215" s="52" customFormat="1" x14ac:dyDescent="0.2"/>
    <row r="8216" s="52" customFormat="1" x14ac:dyDescent="0.2"/>
    <row r="8217" s="52" customFormat="1" x14ac:dyDescent="0.2"/>
    <row r="8218" s="52" customFormat="1" x14ac:dyDescent="0.2"/>
    <row r="8219" s="52" customFormat="1" x14ac:dyDescent="0.2"/>
    <row r="8220" s="52" customFormat="1" x14ac:dyDescent="0.2"/>
    <row r="8221" s="52" customFormat="1" x14ac:dyDescent="0.2"/>
    <row r="8222" s="52" customFormat="1" x14ac:dyDescent="0.2"/>
    <row r="8223" s="52" customFormat="1" x14ac:dyDescent="0.2"/>
    <row r="8224" s="52" customFormat="1" x14ac:dyDescent="0.2"/>
    <row r="8225" s="52" customFormat="1" x14ac:dyDescent="0.2"/>
    <row r="8226" s="52" customFormat="1" x14ac:dyDescent="0.2"/>
    <row r="8227" s="52" customFormat="1" x14ac:dyDescent="0.2"/>
    <row r="8228" s="52" customFormat="1" x14ac:dyDescent="0.2"/>
    <row r="8229" s="52" customFormat="1" x14ac:dyDescent="0.2"/>
    <row r="8230" s="52" customFormat="1" x14ac:dyDescent="0.2"/>
    <row r="8231" s="52" customFormat="1" x14ac:dyDescent="0.2"/>
    <row r="8232" s="52" customFormat="1" x14ac:dyDescent="0.2"/>
    <row r="8233" s="52" customFormat="1" x14ac:dyDescent="0.2"/>
    <row r="8234" s="52" customFormat="1" x14ac:dyDescent="0.2"/>
    <row r="8235" s="52" customFormat="1" x14ac:dyDescent="0.2"/>
    <row r="8236" s="52" customFormat="1" x14ac:dyDescent="0.2"/>
    <row r="8237" s="52" customFormat="1" x14ac:dyDescent="0.2"/>
    <row r="8238" s="52" customFormat="1" x14ac:dyDescent="0.2"/>
    <row r="8239" s="52" customFormat="1" x14ac:dyDescent="0.2"/>
    <row r="8240" s="52" customFormat="1" x14ac:dyDescent="0.2"/>
    <row r="8241" s="52" customFormat="1" x14ac:dyDescent="0.2"/>
    <row r="8242" s="52" customFormat="1" x14ac:dyDescent="0.2"/>
    <row r="8243" s="52" customFormat="1" x14ac:dyDescent="0.2"/>
    <row r="8244" s="52" customFormat="1" x14ac:dyDescent="0.2"/>
    <row r="8245" s="52" customFormat="1" x14ac:dyDescent="0.2"/>
    <row r="8246" s="52" customFormat="1" x14ac:dyDescent="0.2"/>
    <row r="8247" s="52" customFormat="1" x14ac:dyDescent="0.2"/>
    <row r="8248" s="52" customFormat="1" x14ac:dyDescent="0.2"/>
    <row r="8249" s="52" customFormat="1" x14ac:dyDescent="0.2"/>
    <row r="8250" s="52" customFormat="1" x14ac:dyDescent="0.2"/>
    <row r="8251" s="52" customFormat="1" x14ac:dyDescent="0.2"/>
    <row r="8252" s="52" customFormat="1" x14ac:dyDescent="0.2"/>
    <row r="8253" s="52" customFormat="1" x14ac:dyDescent="0.2"/>
    <row r="8254" s="52" customFormat="1" x14ac:dyDescent="0.2"/>
    <row r="8255" s="52" customFormat="1" x14ac:dyDescent="0.2"/>
    <row r="8256" s="52" customFormat="1" x14ac:dyDescent="0.2"/>
    <row r="8257" s="52" customFormat="1" x14ac:dyDescent="0.2"/>
    <row r="8258" s="52" customFormat="1" x14ac:dyDescent="0.2"/>
    <row r="8259" s="52" customFormat="1" x14ac:dyDescent="0.2"/>
    <row r="8260" s="52" customFormat="1" x14ac:dyDescent="0.2"/>
    <row r="8261" s="52" customFormat="1" x14ac:dyDescent="0.2"/>
    <row r="8262" s="52" customFormat="1" x14ac:dyDescent="0.2"/>
    <row r="8263" s="52" customFormat="1" x14ac:dyDescent="0.2"/>
    <row r="8264" s="52" customFormat="1" x14ac:dyDescent="0.2"/>
    <row r="8265" s="52" customFormat="1" x14ac:dyDescent="0.2"/>
    <row r="8266" s="52" customFormat="1" x14ac:dyDescent="0.2"/>
    <row r="8267" s="52" customFormat="1" x14ac:dyDescent="0.2"/>
    <row r="8268" s="52" customFormat="1" x14ac:dyDescent="0.2"/>
    <row r="8269" s="52" customFormat="1" x14ac:dyDescent="0.2"/>
    <row r="8270" s="52" customFormat="1" x14ac:dyDescent="0.2"/>
    <row r="8271" s="52" customFormat="1" x14ac:dyDescent="0.2"/>
    <row r="8272" s="52" customFormat="1" x14ac:dyDescent="0.2"/>
    <row r="8273" s="52" customFormat="1" x14ac:dyDescent="0.2"/>
    <row r="8274" s="52" customFormat="1" x14ac:dyDescent="0.2"/>
    <row r="8275" s="52" customFormat="1" x14ac:dyDescent="0.2"/>
    <row r="8276" s="52" customFormat="1" x14ac:dyDescent="0.2"/>
    <row r="8277" s="52" customFormat="1" x14ac:dyDescent="0.2"/>
    <row r="8278" s="52" customFormat="1" x14ac:dyDescent="0.2"/>
    <row r="8279" s="52" customFormat="1" x14ac:dyDescent="0.2"/>
    <row r="8280" s="52" customFormat="1" x14ac:dyDescent="0.2"/>
    <row r="8281" s="52" customFormat="1" x14ac:dyDescent="0.2"/>
    <row r="8282" s="52" customFormat="1" x14ac:dyDescent="0.2"/>
    <row r="8283" s="52" customFormat="1" x14ac:dyDescent="0.2"/>
    <row r="8284" s="52" customFormat="1" x14ac:dyDescent="0.2"/>
    <row r="8285" s="52" customFormat="1" x14ac:dyDescent="0.2"/>
    <row r="8286" s="52" customFormat="1" x14ac:dyDescent="0.2"/>
    <row r="8287" s="52" customFormat="1" x14ac:dyDescent="0.2"/>
    <row r="8288" s="52" customFormat="1" x14ac:dyDescent="0.2"/>
    <row r="8289" s="52" customFormat="1" x14ac:dyDescent="0.2"/>
    <row r="8290" s="52" customFormat="1" x14ac:dyDescent="0.2"/>
    <row r="8291" s="52" customFormat="1" x14ac:dyDescent="0.2"/>
    <row r="8292" s="52" customFormat="1" x14ac:dyDescent="0.2"/>
    <row r="8293" s="52" customFormat="1" x14ac:dyDescent="0.2"/>
    <row r="8294" s="52" customFormat="1" x14ac:dyDescent="0.2"/>
    <row r="8295" s="52" customFormat="1" x14ac:dyDescent="0.2"/>
    <row r="8296" s="52" customFormat="1" x14ac:dyDescent="0.2"/>
    <row r="8297" s="52" customFormat="1" x14ac:dyDescent="0.2"/>
    <row r="8298" s="52" customFormat="1" x14ac:dyDescent="0.2"/>
    <row r="8299" s="52" customFormat="1" x14ac:dyDescent="0.2"/>
    <row r="8300" s="52" customFormat="1" x14ac:dyDescent="0.2"/>
    <row r="8301" s="52" customFormat="1" x14ac:dyDescent="0.2"/>
    <row r="8302" s="52" customFormat="1" x14ac:dyDescent="0.2"/>
    <row r="8303" s="52" customFormat="1" x14ac:dyDescent="0.2"/>
    <row r="8304" s="52" customFormat="1" x14ac:dyDescent="0.2"/>
    <row r="8305" s="52" customFormat="1" x14ac:dyDescent="0.2"/>
    <row r="8306" s="52" customFormat="1" x14ac:dyDescent="0.2"/>
    <row r="8307" s="52" customFormat="1" x14ac:dyDescent="0.2"/>
    <row r="8308" s="52" customFormat="1" x14ac:dyDescent="0.2"/>
    <row r="8309" s="52" customFormat="1" x14ac:dyDescent="0.2"/>
    <row r="8310" s="52" customFormat="1" x14ac:dyDescent="0.2"/>
    <row r="8311" s="52" customFormat="1" x14ac:dyDescent="0.2"/>
    <row r="8312" s="52" customFormat="1" x14ac:dyDescent="0.2"/>
    <row r="8313" s="52" customFormat="1" x14ac:dyDescent="0.2"/>
    <row r="8314" s="52" customFormat="1" x14ac:dyDescent="0.2"/>
    <row r="8315" s="52" customFormat="1" x14ac:dyDescent="0.2"/>
    <row r="8316" s="52" customFormat="1" x14ac:dyDescent="0.2"/>
    <row r="8317" s="52" customFormat="1" x14ac:dyDescent="0.2"/>
    <row r="8318" s="52" customFormat="1" x14ac:dyDescent="0.2"/>
    <row r="8319" s="52" customFormat="1" x14ac:dyDescent="0.2"/>
    <row r="8320" s="52" customFormat="1" x14ac:dyDescent="0.2"/>
    <row r="8321" s="52" customFormat="1" x14ac:dyDescent="0.2"/>
    <row r="8322" s="52" customFormat="1" x14ac:dyDescent="0.2"/>
    <row r="8323" s="52" customFormat="1" x14ac:dyDescent="0.2"/>
    <row r="8324" s="52" customFormat="1" x14ac:dyDescent="0.2"/>
    <row r="8325" s="52" customFormat="1" x14ac:dyDescent="0.2"/>
    <row r="8326" s="52" customFormat="1" x14ac:dyDescent="0.2"/>
    <row r="8327" s="52" customFormat="1" x14ac:dyDescent="0.2"/>
    <row r="8328" s="52" customFormat="1" x14ac:dyDescent="0.2"/>
    <row r="8329" s="52" customFormat="1" x14ac:dyDescent="0.2"/>
    <row r="8330" s="52" customFormat="1" x14ac:dyDescent="0.2"/>
    <row r="8331" s="52" customFormat="1" x14ac:dyDescent="0.2"/>
    <row r="8332" s="52" customFormat="1" x14ac:dyDescent="0.2"/>
    <row r="8333" s="52" customFormat="1" x14ac:dyDescent="0.2"/>
    <row r="8334" s="52" customFormat="1" x14ac:dyDescent="0.2"/>
    <row r="8335" s="52" customFormat="1" x14ac:dyDescent="0.2"/>
    <row r="8336" s="52" customFormat="1" x14ac:dyDescent="0.2"/>
    <row r="8337" s="52" customFormat="1" x14ac:dyDescent="0.2"/>
    <row r="8338" s="52" customFormat="1" x14ac:dyDescent="0.2"/>
    <row r="8339" s="52" customFormat="1" x14ac:dyDescent="0.2"/>
    <row r="8340" s="52" customFormat="1" x14ac:dyDescent="0.2"/>
    <row r="8341" s="52" customFormat="1" x14ac:dyDescent="0.2"/>
    <row r="8342" s="52" customFormat="1" x14ac:dyDescent="0.2"/>
    <row r="8343" s="52" customFormat="1" x14ac:dyDescent="0.2"/>
    <row r="8344" s="52" customFormat="1" x14ac:dyDescent="0.2"/>
    <row r="8345" s="52" customFormat="1" x14ac:dyDescent="0.2"/>
    <row r="8346" s="52" customFormat="1" x14ac:dyDescent="0.2"/>
    <row r="8347" s="52" customFormat="1" x14ac:dyDescent="0.2"/>
    <row r="8348" s="52" customFormat="1" x14ac:dyDescent="0.2"/>
    <row r="8349" s="52" customFormat="1" x14ac:dyDescent="0.2"/>
    <row r="8350" s="52" customFormat="1" x14ac:dyDescent="0.2"/>
    <row r="8351" s="52" customFormat="1" x14ac:dyDescent="0.2"/>
    <row r="8352" s="52" customFormat="1" x14ac:dyDescent="0.2"/>
    <row r="8353" s="52" customFormat="1" x14ac:dyDescent="0.2"/>
    <row r="8354" s="52" customFormat="1" x14ac:dyDescent="0.2"/>
    <row r="8355" s="52" customFormat="1" x14ac:dyDescent="0.2"/>
    <row r="8356" s="52" customFormat="1" x14ac:dyDescent="0.2"/>
    <row r="8357" s="52" customFormat="1" x14ac:dyDescent="0.2"/>
    <row r="8358" s="52" customFormat="1" x14ac:dyDescent="0.2"/>
    <row r="8359" s="52" customFormat="1" x14ac:dyDescent="0.2"/>
    <row r="8360" s="52" customFormat="1" x14ac:dyDescent="0.2"/>
    <row r="8361" s="52" customFormat="1" x14ac:dyDescent="0.2"/>
    <row r="8362" s="52" customFormat="1" x14ac:dyDescent="0.2"/>
    <row r="8363" s="52" customFormat="1" x14ac:dyDescent="0.2"/>
    <row r="8364" s="52" customFormat="1" x14ac:dyDescent="0.2"/>
    <row r="8365" s="52" customFormat="1" x14ac:dyDescent="0.2"/>
    <row r="8366" s="52" customFormat="1" x14ac:dyDescent="0.2"/>
    <row r="8367" s="52" customFormat="1" x14ac:dyDescent="0.2"/>
    <row r="8368" s="52" customFormat="1" x14ac:dyDescent="0.2"/>
    <row r="8369" s="52" customFormat="1" x14ac:dyDescent="0.2"/>
    <row r="8370" s="52" customFormat="1" x14ac:dyDescent="0.2"/>
    <row r="8371" s="52" customFormat="1" x14ac:dyDescent="0.2"/>
    <row r="8372" s="52" customFormat="1" x14ac:dyDescent="0.2"/>
    <row r="8373" s="52" customFormat="1" x14ac:dyDescent="0.2"/>
    <row r="8374" s="52" customFormat="1" x14ac:dyDescent="0.2"/>
    <row r="8375" s="52" customFormat="1" x14ac:dyDescent="0.2"/>
    <row r="8376" s="52" customFormat="1" x14ac:dyDescent="0.2"/>
    <row r="8377" s="52" customFormat="1" x14ac:dyDescent="0.2"/>
    <row r="8378" s="52" customFormat="1" x14ac:dyDescent="0.2"/>
    <row r="8379" s="52" customFormat="1" x14ac:dyDescent="0.2"/>
    <row r="8380" s="52" customFormat="1" x14ac:dyDescent="0.2"/>
    <row r="8381" s="52" customFormat="1" x14ac:dyDescent="0.2"/>
    <row r="8382" s="52" customFormat="1" x14ac:dyDescent="0.2"/>
    <row r="8383" s="52" customFormat="1" x14ac:dyDescent="0.2"/>
    <row r="8384" s="52" customFormat="1" x14ac:dyDescent="0.2"/>
    <row r="8385" s="52" customFormat="1" x14ac:dyDescent="0.2"/>
    <row r="8386" s="52" customFormat="1" x14ac:dyDescent="0.2"/>
    <row r="8387" s="52" customFormat="1" x14ac:dyDescent="0.2"/>
    <row r="8388" s="52" customFormat="1" x14ac:dyDescent="0.2"/>
    <row r="8389" s="52" customFormat="1" x14ac:dyDescent="0.2"/>
    <row r="8390" s="52" customFormat="1" x14ac:dyDescent="0.2"/>
    <row r="8391" s="52" customFormat="1" x14ac:dyDescent="0.2"/>
    <row r="8392" s="52" customFormat="1" x14ac:dyDescent="0.2"/>
    <row r="8393" s="52" customFormat="1" x14ac:dyDescent="0.2"/>
    <row r="8394" s="52" customFormat="1" x14ac:dyDescent="0.2"/>
    <row r="8395" s="52" customFormat="1" x14ac:dyDescent="0.2"/>
    <row r="8396" s="52" customFormat="1" x14ac:dyDescent="0.2"/>
    <row r="8397" s="52" customFormat="1" x14ac:dyDescent="0.2"/>
    <row r="8398" s="52" customFormat="1" x14ac:dyDescent="0.2"/>
    <row r="8399" s="52" customFormat="1" x14ac:dyDescent="0.2"/>
    <row r="8400" s="52" customFormat="1" x14ac:dyDescent="0.2"/>
    <row r="8401" s="52" customFormat="1" x14ac:dyDescent="0.2"/>
    <row r="8402" s="52" customFormat="1" x14ac:dyDescent="0.2"/>
    <row r="8403" s="52" customFormat="1" x14ac:dyDescent="0.2"/>
    <row r="8404" s="52" customFormat="1" x14ac:dyDescent="0.2"/>
    <row r="8405" s="52" customFormat="1" x14ac:dyDescent="0.2"/>
    <row r="8406" s="52" customFormat="1" x14ac:dyDescent="0.2"/>
    <row r="8407" s="52" customFormat="1" x14ac:dyDescent="0.2"/>
    <row r="8408" s="52" customFormat="1" x14ac:dyDescent="0.2"/>
    <row r="8409" s="52" customFormat="1" x14ac:dyDescent="0.2"/>
    <row r="8410" s="52" customFormat="1" x14ac:dyDescent="0.2"/>
    <row r="8411" s="52" customFormat="1" x14ac:dyDescent="0.2"/>
    <row r="8412" s="52" customFormat="1" x14ac:dyDescent="0.2"/>
    <row r="8413" s="52" customFormat="1" x14ac:dyDescent="0.2"/>
    <row r="8414" s="52" customFormat="1" x14ac:dyDescent="0.2"/>
    <row r="8415" s="52" customFormat="1" x14ac:dyDescent="0.2"/>
    <row r="8416" s="52" customFormat="1" x14ac:dyDescent="0.2"/>
    <row r="8417" s="52" customFormat="1" x14ac:dyDescent="0.2"/>
    <row r="8418" s="52" customFormat="1" x14ac:dyDescent="0.2"/>
    <row r="8419" s="52" customFormat="1" x14ac:dyDescent="0.2"/>
    <row r="8420" s="52" customFormat="1" x14ac:dyDescent="0.2"/>
    <row r="8421" s="52" customFormat="1" x14ac:dyDescent="0.2"/>
    <row r="8422" s="52" customFormat="1" x14ac:dyDescent="0.2"/>
    <row r="8423" s="52" customFormat="1" x14ac:dyDescent="0.2"/>
    <row r="8424" s="52" customFormat="1" x14ac:dyDescent="0.2"/>
    <row r="8425" s="52" customFormat="1" x14ac:dyDescent="0.2"/>
    <row r="8426" s="52" customFormat="1" x14ac:dyDescent="0.2"/>
    <row r="8427" s="52" customFormat="1" x14ac:dyDescent="0.2"/>
    <row r="8428" s="52" customFormat="1" x14ac:dyDescent="0.2"/>
    <row r="8429" s="52" customFormat="1" x14ac:dyDescent="0.2"/>
    <row r="8430" s="52" customFormat="1" x14ac:dyDescent="0.2"/>
    <row r="8431" s="52" customFormat="1" x14ac:dyDescent="0.2"/>
    <row r="8432" s="52" customFormat="1" x14ac:dyDescent="0.2"/>
    <row r="8433" s="52" customFormat="1" x14ac:dyDescent="0.2"/>
    <row r="8434" s="52" customFormat="1" x14ac:dyDescent="0.2"/>
    <row r="8435" s="52" customFormat="1" x14ac:dyDescent="0.2"/>
    <row r="8436" s="52" customFormat="1" x14ac:dyDescent="0.2"/>
    <row r="8437" s="52" customFormat="1" x14ac:dyDescent="0.2"/>
    <row r="8438" s="52" customFormat="1" x14ac:dyDescent="0.2"/>
    <row r="8439" s="52" customFormat="1" x14ac:dyDescent="0.2"/>
    <row r="8440" s="52" customFormat="1" x14ac:dyDescent="0.2"/>
    <row r="8441" s="52" customFormat="1" x14ac:dyDescent="0.2"/>
    <row r="8442" s="52" customFormat="1" x14ac:dyDescent="0.2"/>
    <row r="8443" s="52" customFormat="1" x14ac:dyDescent="0.2"/>
    <row r="8444" s="52" customFormat="1" x14ac:dyDescent="0.2"/>
    <row r="8445" s="52" customFormat="1" x14ac:dyDescent="0.2"/>
    <row r="8446" s="52" customFormat="1" x14ac:dyDescent="0.2"/>
    <row r="8447" s="52" customFormat="1" x14ac:dyDescent="0.2"/>
    <row r="8448" s="52" customFormat="1" x14ac:dyDescent="0.2"/>
    <row r="8449" s="52" customFormat="1" x14ac:dyDescent="0.2"/>
    <row r="8450" s="52" customFormat="1" x14ac:dyDescent="0.2"/>
    <row r="8451" s="52" customFormat="1" x14ac:dyDescent="0.2"/>
    <row r="8452" s="52" customFormat="1" x14ac:dyDescent="0.2"/>
    <row r="8453" s="52" customFormat="1" x14ac:dyDescent="0.2"/>
    <row r="8454" s="52" customFormat="1" x14ac:dyDescent="0.2"/>
    <row r="8455" s="52" customFormat="1" x14ac:dyDescent="0.2"/>
    <row r="8456" s="52" customFormat="1" x14ac:dyDescent="0.2"/>
    <row r="8457" s="52" customFormat="1" x14ac:dyDescent="0.2"/>
    <row r="8458" s="52" customFormat="1" x14ac:dyDescent="0.2"/>
    <row r="8459" s="52" customFormat="1" x14ac:dyDescent="0.2"/>
    <row r="8460" s="52" customFormat="1" x14ac:dyDescent="0.2"/>
    <row r="8461" s="52" customFormat="1" x14ac:dyDescent="0.2"/>
    <row r="8462" s="52" customFormat="1" x14ac:dyDescent="0.2"/>
    <row r="8463" s="52" customFormat="1" x14ac:dyDescent="0.2"/>
    <row r="8464" s="52" customFormat="1" x14ac:dyDescent="0.2"/>
    <row r="8465" s="52" customFormat="1" x14ac:dyDescent="0.2"/>
    <row r="8466" s="52" customFormat="1" x14ac:dyDescent="0.2"/>
    <row r="8467" s="52" customFormat="1" x14ac:dyDescent="0.2"/>
    <row r="8468" s="52" customFormat="1" x14ac:dyDescent="0.2"/>
    <row r="8469" s="52" customFormat="1" x14ac:dyDescent="0.2"/>
    <row r="8470" s="52" customFormat="1" x14ac:dyDescent="0.2"/>
    <row r="8471" s="52" customFormat="1" x14ac:dyDescent="0.2"/>
    <row r="8472" s="52" customFormat="1" x14ac:dyDescent="0.2"/>
    <row r="8473" s="52" customFormat="1" x14ac:dyDescent="0.2"/>
    <row r="8474" s="52" customFormat="1" x14ac:dyDescent="0.2"/>
    <row r="8475" s="52" customFormat="1" x14ac:dyDescent="0.2"/>
    <row r="8476" s="52" customFormat="1" x14ac:dyDescent="0.2"/>
    <row r="8477" s="52" customFormat="1" x14ac:dyDescent="0.2"/>
    <row r="8478" s="52" customFormat="1" x14ac:dyDescent="0.2"/>
    <row r="8479" s="52" customFormat="1" x14ac:dyDescent="0.2"/>
    <row r="8480" s="52" customFormat="1" x14ac:dyDescent="0.2"/>
    <row r="8481" s="52" customFormat="1" x14ac:dyDescent="0.2"/>
    <row r="8482" s="52" customFormat="1" x14ac:dyDescent="0.2"/>
    <row r="8483" s="52" customFormat="1" x14ac:dyDescent="0.2"/>
    <row r="8484" s="52" customFormat="1" x14ac:dyDescent="0.2"/>
    <row r="8485" s="52" customFormat="1" x14ac:dyDescent="0.2"/>
    <row r="8486" s="52" customFormat="1" x14ac:dyDescent="0.2"/>
    <row r="8487" s="52" customFormat="1" x14ac:dyDescent="0.2"/>
    <row r="8488" s="52" customFormat="1" x14ac:dyDescent="0.2"/>
    <row r="8489" s="52" customFormat="1" x14ac:dyDescent="0.2"/>
    <row r="8490" s="52" customFormat="1" x14ac:dyDescent="0.2"/>
    <row r="8491" s="52" customFormat="1" x14ac:dyDescent="0.2"/>
    <row r="8492" s="52" customFormat="1" x14ac:dyDescent="0.2"/>
    <row r="8493" s="52" customFormat="1" x14ac:dyDescent="0.2"/>
    <row r="8494" s="52" customFormat="1" x14ac:dyDescent="0.2"/>
    <row r="8495" s="52" customFormat="1" x14ac:dyDescent="0.2"/>
    <row r="8496" s="52" customFormat="1" x14ac:dyDescent="0.2"/>
    <row r="8497" s="52" customFormat="1" x14ac:dyDescent="0.2"/>
    <row r="8498" s="52" customFormat="1" x14ac:dyDescent="0.2"/>
    <row r="8499" s="52" customFormat="1" x14ac:dyDescent="0.2"/>
    <row r="8500" s="52" customFormat="1" x14ac:dyDescent="0.2"/>
    <row r="8501" s="52" customFormat="1" x14ac:dyDescent="0.2"/>
    <row r="8502" s="52" customFormat="1" x14ac:dyDescent="0.2"/>
    <row r="8503" s="52" customFormat="1" x14ac:dyDescent="0.2"/>
    <row r="8504" s="52" customFormat="1" x14ac:dyDescent="0.2"/>
    <row r="8505" s="52" customFormat="1" x14ac:dyDescent="0.2"/>
    <row r="8506" s="52" customFormat="1" x14ac:dyDescent="0.2"/>
    <row r="8507" s="52" customFormat="1" x14ac:dyDescent="0.2"/>
    <row r="8508" s="52" customFormat="1" x14ac:dyDescent="0.2"/>
    <row r="8509" s="52" customFormat="1" x14ac:dyDescent="0.2"/>
    <row r="8510" s="52" customFormat="1" x14ac:dyDescent="0.2"/>
    <row r="8511" s="52" customFormat="1" x14ac:dyDescent="0.2"/>
    <row r="8512" s="52" customFormat="1" x14ac:dyDescent="0.2"/>
    <row r="8513" s="52" customFormat="1" x14ac:dyDescent="0.2"/>
    <row r="8514" s="52" customFormat="1" x14ac:dyDescent="0.2"/>
    <row r="8515" s="52" customFormat="1" x14ac:dyDescent="0.2"/>
    <row r="8516" s="52" customFormat="1" x14ac:dyDescent="0.2"/>
    <row r="8517" s="52" customFormat="1" x14ac:dyDescent="0.2"/>
    <row r="8518" s="52" customFormat="1" x14ac:dyDescent="0.2"/>
    <row r="8519" s="52" customFormat="1" x14ac:dyDescent="0.2"/>
    <row r="8520" s="52" customFormat="1" x14ac:dyDescent="0.2"/>
    <row r="8521" s="52" customFormat="1" x14ac:dyDescent="0.2"/>
    <row r="8522" s="52" customFormat="1" x14ac:dyDescent="0.2"/>
    <row r="8523" s="52" customFormat="1" x14ac:dyDescent="0.2"/>
    <row r="8524" s="52" customFormat="1" x14ac:dyDescent="0.2"/>
    <row r="8525" s="52" customFormat="1" x14ac:dyDescent="0.2"/>
    <row r="8526" s="52" customFormat="1" x14ac:dyDescent="0.2"/>
    <row r="8527" s="52" customFormat="1" x14ac:dyDescent="0.2"/>
    <row r="8528" s="52" customFormat="1" x14ac:dyDescent="0.2"/>
    <row r="8529" s="52" customFormat="1" x14ac:dyDescent="0.2"/>
    <row r="8530" s="52" customFormat="1" x14ac:dyDescent="0.2"/>
    <row r="8531" s="52" customFormat="1" x14ac:dyDescent="0.2"/>
    <row r="8532" s="52" customFormat="1" x14ac:dyDescent="0.2"/>
    <row r="8533" s="52" customFormat="1" x14ac:dyDescent="0.2"/>
    <row r="8534" s="52" customFormat="1" x14ac:dyDescent="0.2"/>
    <row r="8535" s="52" customFormat="1" x14ac:dyDescent="0.2"/>
    <row r="8536" s="52" customFormat="1" x14ac:dyDescent="0.2"/>
    <row r="8537" s="52" customFormat="1" x14ac:dyDescent="0.2"/>
    <row r="8538" s="52" customFormat="1" x14ac:dyDescent="0.2"/>
    <row r="8539" s="52" customFormat="1" x14ac:dyDescent="0.2"/>
    <row r="8540" s="52" customFormat="1" x14ac:dyDescent="0.2"/>
    <row r="8541" s="52" customFormat="1" x14ac:dyDescent="0.2"/>
    <row r="8542" s="52" customFormat="1" x14ac:dyDescent="0.2"/>
    <row r="8543" s="52" customFormat="1" x14ac:dyDescent="0.2"/>
    <row r="8544" s="52" customFormat="1" x14ac:dyDescent="0.2"/>
    <row r="8545" s="52" customFormat="1" x14ac:dyDescent="0.2"/>
    <row r="8546" s="52" customFormat="1" x14ac:dyDescent="0.2"/>
    <row r="8547" s="52" customFormat="1" x14ac:dyDescent="0.2"/>
    <row r="8548" s="52" customFormat="1" x14ac:dyDescent="0.2"/>
    <row r="8549" s="52" customFormat="1" x14ac:dyDescent="0.2"/>
    <row r="8550" s="52" customFormat="1" x14ac:dyDescent="0.2"/>
    <row r="8551" s="52" customFormat="1" x14ac:dyDescent="0.2"/>
    <row r="8552" s="52" customFormat="1" x14ac:dyDescent="0.2"/>
    <row r="8553" s="52" customFormat="1" x14ac:dyDescent="0.2"/>
    <row r="8554" s="52" customFormat="1" x14ac:dyDescent="0.2"/>
    <row r="8555" s="52" customFormat="1" x14ac:dyDescent="0.2"/>
    <row r="8556" s="52" customFormat="1" x14ac:dyDescent="0.2"/>
    <row r="8557" s="52" customFormat="1" x14ac:dyDescent="0.2"/>
    <row r="8558" s="52" customFormat="1" x14ac:dyDescent="0.2"/>
    <row r="8559" s="52" customFormat="1" x14ac:dyDescent="0.2"/>
    <row r="8560" s="52" customFormat="1" x14ac:dyDescent="0.2"/>
    <row r="8561" s="52" customFormat="1" x14ac:dyDescent="0.2"/>
    <row r="8562" s="52" customFormat="1" x14ac:dyDescent="0.2"/>
    <row r="8563" s="52" customFormat="1" x14ac:dyDescent="0.2"/>
    <row r="8564" s="52" customFormat="1" x14ac:dyDescent="0.2"/>
    <row r="8565" s="52" customFormat="1" x14ac:dyDescent="0.2"/>
    <row r="8566" s="52" customFormat="1" x14ac:dyDescent="0.2"/>
    <row r="8567" s="52" customFormat="1" x14ac:dyDescent="0.2"/>
    <row r="8568" s="52" customFormat="1" x14ac:dyDescent="0.2"/>
    <row r="8569" s="52" customFormat="1" x14ac:dyDescent="0.2"/>
    <row r="8570" s="52" customFormat="1" x14ac:dyDescent="0.2"/>
    <row r="8571" s="52" customFormat="1" x14ac:dyDescent="0.2"/>
    <row r="8572" s="52" customFormat="1" x14ac:dyDescent="0.2"/>
    <row r="8573" s="52" customFormat="1" x14ac:dyDescent="0.2"/>
    <row r="8574" s="52" customFormat="1" x14ac:dyDescent="0.2"/>
    <row r="8575" s="52" customFormat="1" x14ac:dyDescent="0.2"/>
    <row r="8576" s="52" customFormat="1" x14ac:dyDescent="0.2"/>
    <row r="8577" s="52" customFormat="1" x14ac:dyDescent="0.2"/>
    <row r="8578" s="52" customFormat="1" x14ac:dyDescent="0.2"/>
    <row r="8579" s="52" customFormat="1" x14ac:dyDescent="0.2"/>
    <row r="8580" s="52" customFormat="1" x14ac:dyDescent="0.2"/>
    <row r="8581" s="52" customFormat="1" x14ac:dyDescent="0.2"/>
    <row r="8582" s="52" customFormat="1" x14ac:dyDescent="0.2"/>
    <row r="8583" s="52" customFormat="1" x14ac:dyDescent="0.2"/>
    <row r="8584" s="52" customFormat="1" x14ac:dyDescent="0.2"/>
    <row r="8585" s="52" customFormat="1" x14ac:dyDescent="0.2"/>
    <row r="8586" s="52" customFormat="1" x14ac:dyDescent="0.2"/>
    <row r="8587" s="52" customFormat="1" x14ac:dyDescent="0.2"/>
    <row r="8588" s="52" customFormat="1" x14ac:dyDescent="0.2"/>
    <row r="8589" s="52" customFormat="1" x14ac:dyDescent="0.2"/>
    <row r="8590" s="52" customFormat="1" x14ac:dyDescent="0.2"/>
    <row r="8591" s="52" customFormat="1" x14ac:dyDescent="0.2"/>
    <row r="8592" s="52" customFormat="1" x14ac:dyDescent="0.2"/>
    <row r="8593" s="52" customFormat="1" x14ac:dyDescent="0.2"/>
    <row r="8594" s="52" customFormat="1" x14ac:dyDescent="0.2"/>
    <row r="8595" s="52" customFormat="1" x14ac:dyDescent="0.2"/>
    <row r="8596" s="52" customFormat="1" x14ac:dyDescent="0.2"/>
    <row r="8597" s="52" customFormat="1" x14ac:dyDescent="0.2"/>
    <row r="8598" s="52" customFormat="1" x14ac:dyDescent="0.2"/>
    <row r="8599" s="52" customFormat="1" x14ac:dyDescent="0.2"/>
    <row r="8600" s="52" customFormat="1" x14ac:dyDescent="0.2"/>
    <row r="8601" s="52" customFormat="1" x14ac:dyDescent="0.2"/>
    <row r="8602" s="52" customFormat="1" x14ac:dyDescent="0.2"/>
    <row r="8603" s="52" customFormat="1" x14ac:dyDescent="0.2"/>
    <row r="8604" s="52" customFormat="1" x14ac:dyDescent="0.2"/>
    <row r="8605" s="52" customFormat="1" x14ac:dyDescent="0.2"/>
    <row r="8606" s="52" customFormat="1" x14ac:dyDescent="0.2"/>
    <row r="8607" s="52" customFormat="1" x14ac:dyDescent="0.2"/>
    <row r="8608" s="52" customFormat="1" x14ac:dyDescent="0.2"/>
    <row r="8609" s="52" customFormat="1" x14ac:dyDescent="0.2"/>
    <row r="8610" s="52" customFormat="1" x14ac:dyDescent="0.2"/>
    <row r="8611" s="52" customFormat="1" x14ac:dyDescent="0.2"/>
    <row r="8612" s="52" customFormat="1" x14ac:dyDescent="0.2"/>
    <row r="8613" s="52" customFormat="1" x14ac:dyDescent="0.2"/>
    <row r="8614" s="52" customFormat="1" x14ac:dyDescent="0.2"/>
    <row r="8615" s="52" customFormat="1" x14ac:dyDescent="0.2"/>
    <row r="8616" s="52" customFormat="1" x14ac:dyDescent="0.2"/>
    <row r="8617" s="52" customFormat="1" x14ac:dyDescent="0.2"/>
    <row r="8618" s="52" customFormat="1" x14ac:dyDescent="0.2"/>
    <row r="8619" s="52" customFormat="1" x14ac:dyDescent="0.2"/>
    <row r="8620" s="52" customFormat="1" x14ac:dyDescent="0.2"/>
    <row r="8621" s="52" customFormat="1" x14ac:dyDescent="0.2"/>
    <row r="8622" s="52" customFormat="1" x14ac:dyDescent="0.2"/>
    <row r="8623" s="52" customFormat="1" x14ac:dyDescent="0.2"/>
    <row r="8624" s="52" customFormat="1" x14ac:dyDescent="0.2"/>
    <row r="8625" s="52" customFormat="1" x14ac:dyDescent="0.2"/>
    <row r="8626" s="52" customFormat="1" x14ac:dyDescent="0.2"/>
    <row r="8627" s="52" customFormat="1" x14ac:dyDescent="0.2"/>
    <row r="8628" s="52" customFormat="1" x14ac:dyDescent="0.2"/>
    <row r="8629" s="52" customFormat="1" x14ac:dyDescent="0.2"/>
    <row r="8630" s="52" customFormat="1" x14ac:dyDescent="0.2"/>
    <row r="8631" s="52" customFormat="1" x14ac:dyDescent="0.2"/>
    <row r="8632" s="52" customFormat="1" x14ac:dyDescent="0.2"/>
    <row r="8633" s="52" customFormat="1" x14ac:dyDescent="0.2"/>
    <row r="8634" s="52" customFormat="1" x14ac:dyDescent="0.2"/>
    <row r="8635" s="52" customFormat="1" x14ac:dyDescent="0.2"/>
    <row r="8636" s="52" customFormat="1" x14ac:dyDescent="0.2"/>
    <row r="8637" s="52" customFormat="1" x14ac:dyDescent="0.2"/>
    <row r="8638" s="52" customFormat="1" x14ac:dyDescent="0.2"/>
    <row r="8639" s="52" customFormat="1" x14ac:dyDescent="0.2"/>
    <row r="8640" s="52" customFormat="1" x14ac:dyDescent="0.2"/>
    <row r="8641" s="52" customFormat="1" x14ac:dyDescent="0.2"/>
    <row r="8642" s="52" customFormat="1" x14ac:dyDescent="0.2"/>
    <row r="8643" s="52" customFormat="1" x14ac:dyDescent="0.2"/>
    <row r="8644" s="52" customFormat="1" x14ac:dyDescent="0.2"/>
    <row r="8645" s="52" customFormat="1" x14ac:dyDescent="0.2"/>
    <row r="8646" s="52" customFormat="1" x14ac:dyDescent="0.2"/>
    <row r="8647" s="52" customFormat="1" x14ac:dyDescent="0.2"/>
    <row r="8648" s="52" customFormat="1" x14ac:dyDescent="0.2"/>
    <row r="8649" s="52" customFormat="1" x14ac:dyDescent="0.2"/>
    <row r="8650" s="52" customFormat="1" x14ac:dyDescent="0.2"/>
    <row r="8651" s="52" customFormat="1" x14ac:dyDescent="0.2"/>
    <row r="8652" s="52" customFormat="1" x14ac:dyDescent="0.2"/>
    <row r="8653" s="52" customFormat="1" x14ac:dyDescent="0.2"/>
    <row r="8654" s="52" customFormat="1" x14ac:dyDescent="0.2"/>
    <row r="8655" s="52" customFormat="1" x14ac:dyDescent="0.2"/>
    <row r="8656" s="52" customFormat="1" x14ac:dyDescent="0.2"/>
    <row r="8657" s="52" customFormat="1" x14ac:dyDescent="0.2"/>
    <row r="8658" s="52" customFormat="1" x14ac:dyDescent="0.2"/>
    <row r="8659" s="52" customFormat="1" x14ac:dyDescent="0.2"/>
    <row r="8660" s="52" customFormat="1" x14ac:dyDescent="0.2"/>
    <row r="8661" s="52" customFormat="1" x14ac:dyDescent="0.2"/>
    <row r="8662" s="52" customFormat="1" x14ac:dyDescent="0.2"/>
    <row r="8663" s="52" customFormat="1" x14ac:dyDescent="0.2"/>
    <row r="8664" s="52" customFormat="1" x14ac:dyDescent="0.2"/>
    <row r="8665" s="52" customFormat="1" x14ac:dyDescent="0.2"/>
    <row r="8666" s="52" customFormat="1" x14ac:dyDescent="0.2"/>
    <row r="8667" s="52" customFormat="1" x14ac:dyDescent="0.2"/>
    <row r="8668" s="52" customFormat="1" x14ac:dyDescent="0.2"/>
    <row r="8669" s="52" customFormat="1" x14ac:dyDescent="0.2"/>
    <row r="8670" s="52" customFormat="1" x14ac:dyDescent="0.2"/>
    <row r="8671" s="52" customFormat="1" x14ac:dyDescent="0.2"/>
    <row r="8672" s="52" customFormat="1" x14ac:dyDescent="0.2"/>
    <row r="8673" s="52" customFormat="1" x14ac:dyDescent="0.2"/>
    <row r="8674" s="52" customFormat="1" x14ac:dyDescent="0.2"/>
    <row r="8675" s="52" customFormat="1" x14ac:dyDescent="0.2"/>
    <row r="8676" s="52" customFormat="1" x14ac:dyDescent="0.2"/>
    <row r="8677" s="52" customFormat="1" x14ac:dyDescent="0.2"/>
    <row r="8678" s="52" customFormat="1" x14ac:dyDescent="0.2"/>
    <row r="8679" s="52" customFormat="1" x14ac:dyDescent="0.2"/>
    <row r="8680" s="52" customFormat="1" x14ac:dyDescent="0.2"/>
    <row r="8681" s="52" customFormat="1" x14ac:dyDescent="0.2"/>
    <row r="8682" s="52" customFormat="1" x14ac:dyDescent="0.2"/>
    <row r="8683" s="52" customFormat="1" x14ac:dyDescent="0.2"/>
    <row r="8684" s="52" customFormat="1" x14ac:dyDescent="0.2"/>
    <row r="8685" s="52" customFormat="1" x14ac:dyDescent="0.2"/>
    <row r="8686" s="52" customFormat="1" x14ac:dyDescent="0.2"/>
    <row r="8687" s="52" customFormat="1" x14ac:dyDescent="0.2"/>
    <row r="8688" s="52" customFormat="1" x14ac:dyDescent="0.2"/>
    <row r="8689" s="52" customFormat="1" x14ac:dyDescent="0.2"/>
    <row r="8690" s="52" customFormat="1" x14ac:dyDescent="0.2"/>
    <row r="8691" s="52" customFormat="1" x14ac:dyDescent="0.2"/>
    <row r="8692" s="52" customFormat="1" x14ac:dyDescent="0.2"/>
    <row r="8693" s="52" customFormat="1" x14ac:dyDescent="0.2"/>
    <row r="8694" s="52" customFormat="1" x14ac:dyDescent="0.2"/>
    <row r="8695" s="52" customFormat="1" x14ac:dyDescent="0.2"/>
    <row r="8696" s="52" customFormat="1" x14ac:dyDescent="0.2"/>
    <row r="8697" s="52" customFormat="1" x14ac:dyDescent="0.2"/>
    <row r="8698" s="52" customFormat="1" x14ac:dyDescent="0.2"/>
    <row r="8699" s="52" customFormat="1" x14ac:dyDescent="0.2"/>
    <row r="8700" s="52" customFormat="1" x14ac:dyDescent="0.2"/>
    <row r="8701" s="52" customFormat="1" x14ac:dyDescent="0.2"/>
    <row r="8702" s="52" customFormat="1" x14ac:dyDescent="0.2"/>
    <row r="8703" s="52" customFormat="1" x14ac:dyDescent="0.2"/>
    <row r="8704" s="52" customFormat="1" x14ac:dyDescent="0.2"/>
    <row r="8705" s="52" customFormat="1" x14ac:dyDescent="0.2"/>
    <row r="8706" s="52" customFormat="1" x14ac:dyDescent="0.2"/>
    <row r="8707" s="52" customFormat="1" x14ac:dyDescent="0.2"/>
    <row r="8708" s="52" customFormat="1" x14ac:dyDescent="0.2"/>
    <row r="8709" s="52" customFormat="1" x14ac:dyDescent="0.2"/>
    <row r="8710" s="52" customFormat="1" x14ac:dyDescent="0.2"/>
    <row r="8711" s="52" customFormat="1" x14ac:dyDescent="0.2"/>
    <row r="8712" s="52" customFormat="1" x14ac:dyDescent="0.2"/>
    <row r="8713" s="52" customFormat="1" x14ac:dyDescent="0.2"/>
    <row r="8714" s="52" customFormat="1" x14ac:dyDescent="0.2"/>
    <row r="8715" s="52" customFormat="1" x14ac:dyDescent="0.2"/>
    <row r="8716" s="52" customFormat="1" x14ac:dyDescent="0.2"/>
    <row r="8717" s="52" customFormat="1" x14ac:dyDescent="0.2"/>
    <row r="8718" s="52" customFormat="1" x14ac:dyDescent="0.2"/>
    <row r="8719" s="52" customFormat="1" x14ac:dyDescent="0.2"/>
    <row r="8720" s="52" customFormat="1" x14ac:dyDescent="0.2"/>
    <row r="8721" s="52" customFormat="1" x14ac:dyDescent="0.2"/>
    <row r="8722" s="52" customFormat="1" x14ac:dyDescent="0.2"/>
    <row r="8723" s="52" customFormat="1" x14ac:dyDescent="0.2"/>
    <row r="8724" s="52" customFormat="1" x14ac:dyDescent="0.2"/>
    <row r="8725" s="52" customFormat="1" x14ac:dyDescent="0.2"/>
    <row r="8726" s="52" customFormat="1" x14ac:dyDescent="0.2"/>
    <row r="8727" s="52" customFormat="1" x14ac:dyDescent="0.2"/>
    <row r="8728" s="52" customFormat="1" x14ac:dyDescent="0.2"/>
    <row r="8729" s="52" customFormat="1" x14ac:dyDescent="0.2"/>
    <row r="8730" s="52" customFormat="1" x14ac:dyDescent="0.2"/>
    <row r="8731" s="52" customFormat="1" x14ac:dyDescent="0.2"/>
    <row r="8732" s="52" customFormat="1" x14ac:dyDescent="0.2"/>
    <row r="8733" s="52" customFormat="1" x14ac:dyDescent="0.2"/>
    <row r="8734" s="52" customFormat="1" x14ac:dyDescent="0.2"/>
    <row r="8735" s="52" customFormat="1" x14ac:dyDescent="0.2"/>
    <row r="8736" s="52" customFormat="1" x14ac:dyDescent="0.2"/>
    <row r="8737" s="52" customFormat="1" x14ac:dyDescent="0.2"/>
    <row r="8738" s="52" customFormat="1" x14ac:dyDescent="0.2"/>
    <row r="8739" s="52" customFormat="1" x14ac:dyDescent="0.2"/>
    <row r="8740" s="52" customFormat="1" x14ac:dyDescent="0.2"/>
    <row r="8741" s="52" customFormat="1" x14ac:dyDescent="0.2"/>
    <row r="8742" s="52" customFormat="1" x14ac:dyDescent="0.2"/>
    <row r="8743" s="52" customFormat="1" x14ac:dyDescent="0.2"/>
    <row r="8744" s="52" customFormat="1" x14ac:dyDescent="0.2"/>
    <row r="8745" s="52" customFormat="1" x14ac:dyDescent="0.2"/>
    <row r="8746" s="52" customFormat="1" x14ac:dyDescent="0.2"/>
    <row r="8747" s="52" customFormat="1" x14ac:dyDescent="0.2"/>
    <row r="8748" s="52" customFormat="1" x14ac:dyDescent="0.2"/>
    <row r="8749" s="52" customFormat="1" x14ac:dyDescent="0.2"/>
    <row r="8750" s="52" customFormat="1" x14ac:dyDescent="0.2"/>
    <row r="8751" s="52" customFormat="1" x14ac:dyDescent="0.2"/>
    <row r="8752" s="52" customFormat="1" x14ac:dyDescent="0.2"/>
    <row r="8753" s="52" customFormat="1" x14ac:dyDescent="0.2"/>
    <row r="8754" s="52" customFormat="1" x14ac:dyDescent="0.2"/>
    <row r="8755" s="52" customFormat="1" x14ac:dyDescent="0.2"/>
    <row r="8756" s="52" customFormat="1" x14ac:dyDescent="0.2"/>
    <row r="8757" s="52" customFormat="1" x14ac:dyDescent="0.2"/>
    <row r="8758" s="52" customFormat="1" x14ac:dyDescent="0.2"/>
    <row r="8759" s="52" customFormat="1" x14ac:dyDescent="0.2"/>
    <row r="8760" s="52" customFormat="1" x14ac:dyDescent="0.2"/>
    <row r="8761" s="52" customFormat="1" x14ac:dyDescent="0.2"/>
    <row r="8762" s="52" customFormat="1" x14ac:dyDescent="0.2"/>
    <row r="8763" s="52" customFormat="1" x14ac:dyDescent="0.2"/>
    <row r="8764" s="52" customFormat="1" x14ac:dyDescent="0.2"/>
    <row r="8765" s="52" customFormat="1" x14ac:dyDescent="0.2"/>
    <row r="8766" s="52" customFormat="1" x14ac:dyDescent="0.2"/>
    <row r="8767" s="52" customFormat="1" x14ac:dyDescent="0.2"/>
    <row r="8768" s="52" customFormat="1" x14ac:dyDescent="0.2"/>
    <row r="8769" s="52" customFormat="1" x14ac:dyDescent="0.2"/>
    <row r="8770" s="52" customFormat="1" x14ac:dyDescent="0.2"/>
    <row r="8771" s="52" customFormat="1" x14ac:dyDescent="0.2"/>
    <row r="8772" s="52" customFormat="1" x14ac:dyDescent="0.2"/>
    <row r="8773" s="52" customFormat="1" x14ac:dyDescent="0.2"/>
    <row r="8774" s="52" customFormat="1" x14ac:dyDescent="0.2"/>
    <row r="8775" s="52" customFormat="1" x14ac:dyDescent="0.2"/>
    <row r="8776" s="52" customFormat="1" x14ac:dyDescent="0.2"/>
    <row r="8777" s="52" customFormat="1" x14ac:dyDescent="0.2"/>
    <row r="8778" s="52" customFormat="1" x14ac:dyDescent="0.2"/>
    <row r="8779" s="52" customFormat="1" x14ac:dyDescent="0.2"/>
    <row r="8780" s="52" customFormat="1" x14ac:dyDescent="0.2"/>
    <row r="8781" s="52" customFormat="1" x14ac:dyDescent="0.2"/>
    <row r="8782" s="52" customFormat="1" x14ac:dyDescent="0.2"/>
    <row r="8783" s="52" customFormat="1" x14ac:dyDescent="0.2"/>
    <row r="8784" s="52" customFormat="1" x14ac:dyDescent="0.2"/>
    <row r="8785" s="52" customFormat="1" x14ac:dyDescent="0.2"/>
    <row r="8786" s="52" customFormat="1" x14ac:dyDescent="0.2"/>
    <row r="8787" s="52" customFormat="1" x14ac:dyDescent="0.2"/>
    <row r="8788" s="52" customFormat="1" x14ac:dyDescent="0.2"/>
    <row r="8789" s="52" customFormat="1" x14ac:dyDescent="0.2"/>
    <row r="8790" s="52" customFormat="1" x14ac:dyDescent="0.2"/>
    <row r="8791" s="52" customFormat="1" x14ac:dyDescent="0.2"/>
    <row r="8792" s="52" customFormat="1" x14ac:dyDescent="0.2"/>
    <row r="8793" s="52" customFormat="1" x14ac:dyDescent="0.2"/>
    <row r="8794" s="52" customFormat="1" x14ac:dyDescent="0.2"/>
    <row r="8795" s="52" customFormat="1" x14ac:dyDescent="0.2"/>
    <row r="8796" s="52" customFormat="1" x14ac:dyDescent="0.2"/>
    <row r="8797" s="52" customFormat="1" x14ac:dyDescent="0.2"/>
    <row r="8798" s="52" customFormat="1" x14ac:dyDescent="0.2"/>
    <row r="8799" s="52" customFormat="1" x14ac:dyDescent="0.2"/>
    <row r="8800" s="52" customFormat="1" x14ac:dyDescent="0.2"/>
    <row r="8801" s="52" customFormat="1" x14ac:dyDescent="0.2"/>
    <row r="8802" s="52" customFormat="1" x14ac:dyDescent="0.2"/>
    <row r="8803" s="52" customFormat="1" x14ac:dyDescent="0.2"/>
    <row r="8804" s="52" customFormat="1" x14ac:dyDescent="0.2"/>
    <row r="8805" s="52" customFormat="1" x14ac:dyDescent="0.2"/>
    <row r="8806" s="52" customFormat="1" x14ac:dyDescent="0.2"/>
    <row r="8807" s="52" customFormat="1" x14ac:dyDescent="0.2"/>
    <row r="8808" s="52" customFormat="1" x14ac:dyDescent="0.2"/>
    <row r="8809" s="52" customFormat="1" x14ac:dyDescent="0.2"/>
    <row r="8810" s="52" customFormat="1" x14ac:dyDescent="0.2"/>
    <row r="8811" s="52" customFormat="1" x14ac:dyDescent="0.2"/>
    <row r="8812" s="52" customFormat="1" x14ac:dyDescent="0.2"/>
    <row r="8813" s="52" customFormat="1" x14ac:dyDescent="0.2"/>
    <row r="8814" s="52" customFormat="1" x14ac:dyDescent="0.2"/>
    <row r="8815" s="52" customFormat="1" x14ac:dyDescent="0.2"/>
    <row r="8816" s="52" customFormat="1" x14ac:dyDescent="0.2"/>
    <row r="8817" s="52" customFormat="1" x14ac:dyDescent="0.2"/>
    <row r="8818" s="52" customFormat="1" x14ac:dyDescent="0.2"/>
    <row r="8819" s="52" customFormat="1" x14ac:dyDescent="0.2"/>
    <row r="8820" s="52" customFormat="1" x14ac:dyDescent="0.2"/>
    <row r="8821" s="52" customFormat="1" x14ac:dyDescent="0.2"/>
    <row r="8822" s="52" customFormat="1" x14ac:dyDescent="0.2"/>
    <row r="8823" s="52" customFormat="1" x14ac:dyDescent="0.2"/>
    <row r="8824" s="52" customFormat="1" x14ac:dyDescent="0.2"/>
    <row r="8825" s="52" customFormat="1" x14ac:dyDescent="0.2"/>
    <row r="8826" s="52" customFormat="1" x14ac:dyDescent="0.2"/>
    <row r="8827" s="52" customFormat="1" x14ac:dyDescent="0.2"/>
    <row r="8828" s="52" customFormat="1" x14ac:dyDescent="0.2"/>
    <row r="8829" s="52" customFormat="1" x14ac:dyDescent="0.2"/>
    <row r="8830" s="52" customFormat="1" x14ac:dyDescent="0.2"/>
    <row r="8831" s="52" customFormat="1" x14ac:dyDescent="0.2"/>
    <row r="8832" s="52" customFormat="1" x14ac:dyDescent="0.2"/>
    <row r="8833" s="52" customFormat="1" x14ac:dyDescent="0.2"/>
    <row r="8834" s="52" customFormat="1" x14ac:dyDescent="0.2"/>
    <row r="8835" s="52" customFormat="1" x14ac:dyDescent="0.2"/>
    <row r="8836" s="52" customFormat="1" x14ac:dyDescent="0.2"/>
    <row r="8837" s="52" customFormat="1" x14ac:dyDescent="0.2"/>
    <row r="8838" s="52" customFormat="1" x14ac:dyDescent="0.2"/>
    <row r="8839" s="52" customFormat="1" x14ac:dyDescent="0.2"/>
    <row r="8840" s="52" customFormat="1" x14ac:dyDescent="0.2"/>
    <row r="8841" s="52" customFormat="1" x14ac:dyDescent="0.2"/>
    <row r="8842" s="52" customFormat="1" x14ac:dyDescent="0.2"/>
    <row r="8843" s="52" customFormat="1" x14ac:dyDescent="0.2"/>
    <row r="8844" s="52" customFormat="1" x14ac:dyDescent="0.2"/>
    <row r="8845" s="52" customFormat="1" x14ac:dyDescent="0.2"/>
    <row r="8846" s="52" customFormat="1" x14ac:dyDescent="0.2"/>
    <row r="8847" s="52" customFormat="1" x14ac:dyDescent="0.2"/>
    <row r="8848" s="52" customFormat="1" x14ac:dyDescent="0.2"/>
    <row r="8849" s="52" customFormat="1" x14ac:dyDescent="0.2"/>
    <row r="8850" s="52" customFormat="1" x14ac:dyDescent="0.2"/>
    <row r="8851" s="52" customFormat="1" x14ac:dyDescent="0.2"/>
    <row r="8852" s="52" customFormat="1" x14ac:dyDescent="0.2"/>
    <row r="8853" s="52" customFormat="1" x14ac:dyDescent="0.2"/>
    <row r="8854" s="52" customFormat="1" x14ac:dyDescent="0.2"/>
    <row r="8855" s="52" customFormat="1" x14ac:dyDescent="0.2"/>
    <row r="8856" s="52" customFormat="1" x14ac:dyDescent="0.2"/>
    <row r="8857" s="52" customFormat="1" x14ac:dyDescent="0.2"/>
    <row r="8858" s="52" customFormat="1" x14ac:dyDescent="0.2"/>
    <row r="8859" s="52" customFormat="1" x14ac:dyDescent="0.2"/>
    <row r="8860" s="52" customFormat="1" x14ac:dyDescent="0.2"/>
    <row r="8861" s="52" customFormat="1" x14ac:dyDescent="0.2"/>
    <row r="8862" s="52" customFormat="1" x14ac:dyDescent="0.2"/>
    <row r="8863" s="52" customFormat="1" x14ac:dyDescent="0.2"/>
    <row r="8864" s="52" customFormat="1" x14ac:dyDescent="0.2"/>
    <row r="8865" s="52" customFormat="1" x14ac:dyDescent="0.2"/>
    <row r="8866" s="52" customFormat="1" x14ac:dyDescent="0.2"/>
    <row r="8867" s="52" customFormat="1" x14ac:dyDescent="0.2"/>
    <row r="8868" s="52" customFormat="1" x14ac:dyDescent="0.2"/>
    <row r="8869" s="52" customFormat="1" x14ac:dyDescent="0.2"/>
    <row r="8870" s="52" customFormat="1" x14ac:dyDescent="0.2"/>
    <row r="8871" s="52" customFormat="1" x14ac:dyDescent="0.2"/>
    <row r="8872" s="52" customFormat="1" x14ac:dyDescent="0.2"/>
    <row r="8873" s="52" customFormat="1" x14ac:dyDescent="0.2"/>
    <row r="8874" s="52" customFormat="1" x14ac:dyDescent="0.2"/>
    <row r="8875" s="52" customFormat="1" x14ac:dyDescent="0.2"/>
    <row r="8876" s="52" customFormat="1" x14ac:dyDescent="0.2"/>
    <row r="8877" s="52" customFormat="1" x14ac:dyDescent="0.2"/>
    <row r="8878" s="52" customFormat="1" x14ac:dyDescent="0.2"/>
    <row r="8879" s="52" customFormat="1" x14ac:dyDescent="0.2"/>
    <row r="8880" s="52" customFormat="1" x14ac:dyDescent="0.2"/>
    <row r="8881" s="52" customFormat="1" x14ac:dyDescent="0.2"/>
    <row r="8882" s="52" customFormat="1" x14ac:dyDescent="0.2"/>
    <row r="8883" s="52" customFormat="1" x14ac:dyDescent="0.2"/>
    <row r="8884" s="52" customFormat="1" x14ac:dyDescent="0.2"/>
    <row r="8885" s="52" customFormat="1" x14ac:dyDescent="0.2"/>
    <row r="8886" s="52" customFormat="1" x14ac:dyDescent="0.2"/>
    <row r="8887" s="52" customFormat="1" x14ac:dyDescent="0.2"/>
    <row r="8888" s="52" customFormat="1" x14ac:dyDescent="0.2"/>
    <row r="8889" s="52" customFormat="1" x14ac:dyDescent="0.2"/>
    <row r="8890" s="52" customFormat="1" x14ac:dyDescent="0.2"/>
    <row r="8891" s="52" customFormat="1" x14ac:dyDescent="0.2"/>
    <row r="8892" s="52" customFormat="1" x14ac:dyDescent="0.2"/>
    <row r="8893" s="52" customFormat="1" x14ac:dyDescent="0.2"/>
    <row r="8894" s="52" customFormat="1" x14ac:dyDescent="0.2"/>
    <row r="8895" s="52" customFormat="1" x14ac:dyDescent="0.2"/>
    <row r="8896" s="52" customFormat="1" x14ac:dyDescent="0.2"/>
    <row r="8897" s="52" customFormat="1" x14ac:dyDescent="0.2"/>
    <row r="8898" s="52" customFormat="1" x14ac:dyDescent="0.2"/>
    <row r="8899" s="52" customFormat="1" x14ac:dyDescent="0.2"/>
    <row r="8900" s="52" customFormat="1" x14ac:dyDescent="0.2"/>
    <row r="8901" s="52" customFormat="1" x14ac:dyDescent="0.2"/>
    <row r="8902" s="52" customFormat="1" x14ac:dyDescent="0.2"/>
    <row r="8903" s="52" customFormat="1" x14ac:dyDescent="0.2"/>
    <row r="8904" s="52" customFormat="1" x14ac:dyDescent="0.2"/>
    <row r="8905" s="52" customFormat="1" x14ac:dyDescent="0.2"/>
    <row r="8906" s="52" customFormat="1" x14ac:dyDescent="0.2"/>
    <row r="8907" s="52" customFormat="1" x14ac:dyDescent="0.2"/>
    <row r="8908" s="52" customFormat="1" x14ac:dyDescent="0.2"/>
    <row r="8909" s="52" customFormat="1" x14ac:dyDescent="0.2"/>
    <row r="8910" s="52" customFormat="1" x14ac:dyDescent="0.2"/>
    <row r="8911" s="52" customFormat="1" x14ac:dyDescent="0.2"/>
    <row r="8912" s="52" customFormat="1" x14ac:dyDescent="0.2"/>
    <row r="8913" s="52" customFormat="1" x14ac:dyDescent="0.2"/>
    <row r="8914" s="52" customFormat="1" x14ac:dyDescent="0.2"/>
    <row r="8915" s="52" customFormat="1" x14ac:dyDescent="0.2"/>
    <row r="8916" s="52" customFormat="1" x14ac:dyDescent="0.2"/>
    <row r="8917" s="52" customFormat="1" x14ac:dyDescent="0.2"/>
    <row r="8918" s="52" customFormat="1" x14ac:dyDescent="0.2"/>
    <row r="8919" s="52" customFormat="1" x14ac:dyDescent="0.2"/>
    <row r="8920" s="52" customFormat="1" x14ac:dyDescent="0.2"/>
    <row r="8921" s="52" customFormat="1" x14ac:dyDescent="0.2"/>
    <row r="8922" s="52" customFormat="1" x14ac:dyDescent="0.2"/>
    <row r="8923" s="52" customFormat="1" x14ac:dyDescent="0.2"/>
    <row r="8924" s="52" customFormat="1" x14ac:dyDescent="0.2"/>
    <row r="8925" s="52" customFormat="1" x14ac:dyDescent="0.2"/>
    <row r="8926" s="52" customFormat="1" x14ac:dyDescent="0.2"/>
    <row r="8927" s="52" customFormat="1" x14ac:dyDescent="0.2"/>
    <row r="8928" s="52" customFormat="1" x14ac:dyDescent="0.2"/>
    <row r="8929" s="52" customFormat="1" x14ac:dyDescent="0.2"/>
    <row r="8930" s="52" customFormat="1" x14ac:dyDescent="0.2"/>
    <row r="8931" s="52" customFormat="1" x14ac:dyDescent="0.2"/>
    <row r="8932" s="52" customFormat="1" x14ac:dyDescent="0.2"/>
    <row r="8933" s="52" customFormat="1" x14ac:dyDescent="0.2"/>
    <row r="8934" s="52" customFormat="1" x14ac:dyDescent="0.2"/>
    <row r="8935" s="52" customFormat="1" x14ac:dyDescent="0.2"/>
    <row r="8936" s="52" customFormat="1" x14ac:dyDescent="0.2"/>
    <row r="8937" s="52" customFormat="1" x14ac:dyDescent="0.2"/>
    <row r="8938" s="52" customFormat="1" x14ac:dyDescent="0.2"/>
    <row r="8939" s="52" customFormat="1" x14ac:dyDescent="0.2"/>
    <row r="8940" s="52" customFormat="1" x14ac:dyDescent="0.2"/>
    <row r="8941" s="52" customFormat="1" x14ac:dyDescent="0.2"/>
    <row r="8942" s="52" customFormat="1" x14ac:dyDescent="0.2"/>
    <row r="8943" s="52" customFormat="1" x14ac:dyDescent="0.2"/>
    <row r="8944" s="52" customFormat="1" x14ac:dyDescent="0.2"/>
    <row r="8945" s="52" customFormat="1" x14ac:dyDescent="0.2"/>
    <row r="8946" s="52" customFormat="1" x14ac:dyDescent="0.2"/>
    <row r="8947" s="52" customFormat="1" x14ac:dyDescent="0.2"/>
    <row r="8948" s="52" customFormat="1" x14ac:dyDescent="0.2"/>
    <row r="8949" s="52" customFormat="1" x14ac:dyDescent="0.2"/>
    <row r="8950" s="52" customFormat="1" x14ac:dyDescent="0.2"/>
    <row r="8951" s="52" customFormat="1" x14ac:dyDescent="0.2"/>
    <row r="8952" s="52" customFormat="1" x14ac:dyDescent="0.2"/>
    <row r="8953" s="52" customFormat="1" x14ac:dyDescent="0.2"/>
    <row r="8954" s="52" customFormat="1" x14ac:dyDescent="0.2"/>
    <row r="8955" s="52" customFormat="1" x14ac:dyDescent="0.2"/>
    <row r="8956" s="52" customFormat="1" x14ac:dyDescent="0.2"/>
    <row r="8957" s="52" customFormat="1" x14ac:dyDescent="0.2"/>
    <row r="8958" s="52" customFormat="1" x14ac:dyDescent="0.2"/>
    <row r="8959" s="52" customFormat="1" x14ac:dyDescent="0.2"/>
    <row r="8960" s="52" customFormat="1" x14ac:dyDescent="0.2"/>
    <row r="8961" s="52" customFormat="1" x14ac:dyDescent="0.2"/>
    <row r="8962" s="52" customFormat="1" x14ac:dyDescent="0.2"/>
    <row r="8963" s="52" customFormat="1" x14ac:dyDescent="0.2"/>
    <row r="8964" s="52" customFormat="1" x14ac:dyDescent="0.2"/>
    <row r="8965" s="52" customFormat="1" x14ac:dyDescent="0.2"/>
    <row r="8966" s="52" customFormat="1" x14ac:dyDescent="0.2"/>
    <row r="8967" s="52" customFormat="1" x14ac:dyDescent="0.2"/>
    <row r="8968" s="52" customFormat="1" x14ac:dyDescent="0.2"/>
    <row r="8969" s="52" customFormat="1" x14ac:dyDescent="0.2"/>
    <row r="8970" s="52" customFormat="1" x14ac:dyDescent="0.2"/>
    <row r="8971" s="52" customFormat="1" x14ac:dyDescent="0.2"/>
    <row r="8972" s="52" customFormat="1" x14ac:dyDescent="0.2"/>
    <row r="8973" s="52" customFormat="1" x14ac:dyDescent="0.2"/>
    <row r="8974" s="52" customFormat="1" x14ac:dyDescent="0.2"/>
    <row r="8975" s="52" customFormat="1" x14ac:dyDescent="0.2"/>
    <row r="8976" s="52" customFormat="1" x14ac:dyDescent="0.2"/>
    <row r="8977" s="52" customFormat="1" x14ac:dyDescent="0.2"/>
    <row r="8978" s="52" customFormat="1" x14ac:dyDescent="0.2"/>
    <row r="8979" s="52" customFormat="1" x14ac:dyDescent="0.2"/>
    <row r="8980" s="52" customFormat="1" x14ac:dyDescent="0.2"/>
    <row r="8981" s="52" customFormat="1" x14ac:dyDescent="0.2"/>
    <row r="8982" s="52" customFormat="1" x14ac:dyDescent="0.2"/>
    <row r="8983" s="52" customFormat="1" x14ac:dyDescent="0.2"/>
    <row r="8984" s="52" customFormat="1" x14ac:dyDescent="0.2"/>
    <row r="8985" s="52" customFormat="1" x14ac:dyDescent="0.2"/>
    <row r="8986" s="52" customFormat="1" x14ac:dyDescent="0.2"/>
    <row r="8987" s="52" customFormat="1" x14ac:dyDescent="0.2"/>
    <row r="8988" s="52" customFormat="1" x14ac:dyDescent="0.2"/>
    <row r="8989" s="52" customFormat="1" x14ac:dyDescent="0.2"/>
    <row r="8990" s="52" customFormat="1" x14ac:dyDescent="0.2"/>
    <row r="8991" s="52" customFormat="1" x14ac:dyDescent="0.2"/>
    <row r="8992" s="52" customFormat="1" x14ac:dyDescent="0.2"/>
    <row r="8993" s="52" customFormat="1" x14ac:dyDescent="0.2"/>
    <row r="8994" s="52" customFormat="1" x14ac:dyDescent="0.2"/>
    <row r="8995" s="52" customFormat="1" x14ac:dyDescent="0.2"/>
    <row r="8996" s="52" customFormat="1" x14ac:dyDescent="0.2"/>
    <row r="8997" s="52" customFormat="1" x14ac:dyDescent="0.2"/>
    <row r="8998" s="52" customFormat="1" x14ac:dyDescent="0.2"/>
    <row r="8999" s="52" customFormat="1" x14ac:dyDescent="0.2"/>
    <row r="9000" s="52" customFormat="1" x14ac:dyDescent="0.2"/>
    <row r="9001" s="52" customFormat="1" x14ac:dyDescent="0.2"/>
    <row r="9002" s="52" customFormat="1" x14ac:dyDescent="0.2"/>
    <row r="9003" s="52" customFormat="1" x14ac:dyDescent="0.2"/>
    <row r="9004" s="52" customFormat="1" x14ac:dyDescent="0.2"/>
    <row r="9005" s="52" customFormat="1" x14ac:dyDescent="0.2"/>
    <row r="9006" s="52" customFormat="1" x14ac:dyDescent="0.2"/>
    <row r="9007" s="52" customFormat="1" x14ac:dyDescent="0.2"/>
    <row r="9008" s="52" customFormat="1" x14ac:dyDescent="0.2"/>
    <row r="9009" s="52" customFormat="1" x14ac:dyDescent="0.2"/>
    <row r="9010" s="52" customFormat="1" x14ac:dyDescent="0.2"/>
    <row r="9011" s="52" customFormat="1" x14ac:dyDescent="0.2"/>
    <row r="9012" s="52" customFormat="1" x14ac:dyDescent="0.2"/>
    <row r="9013" s="52" customFormat="1" x14ac:dyDescent="0.2"/>
    <row r="9014" s="52" customFormat="1" x14ac:dyDescent="0.2"/>
    <row r="9015" s="52" customFormat="1" x14ac:dyDescent="0.2"/>
    <row r="9016" s="52" customFormat="1" x14ac:dyDescent="0.2"/>
    <row r="9017" s="52" customFormat="1" x14ac:dyDescent="0.2"/>
    <row r="9018" s="52" customFormat="1" x14ac:dyDescent="0.2"/>
    <row r="9019" s="52" customFormat="1" x14ac:dyDescent="0.2"/>
    <row r="9020" s="52" customFormat="1" x14ac:dyDescent="0.2"/>
    <row r="9021" s="52" customFormat="1" x14ac:dyDescent="0.2"/>
    <row r="9022" s="52" customFormat="1" x14ac:dyDescent="0.2"/>
    <row r="9023" s="52" customFormat="1" x14ac:dyDescent="0.2"/>
    <row r="9024" s="52" customFormat="1" x14ac:dyDescent="0.2"/>
    <row r="9025" s="52" customFormat="1" x14ac:dyDescent="0.2"/>
    <row r="9026" s="52" customFormat="1" x14ac:dyDescent="0.2"/>
    <row r="9027" s="52" customFormat="1" x14ac:dyDescent="0.2"/>
    <row r="9028" s="52" customFormat="1" x14ac:dyDescent="0.2"/>
    <row r="9029" s="52" customFormat="1" x14ac:dyDescent="0.2"/>
    <row r="9030" s="52" customFormat="1" x14ac:dyDescent="0.2"/>
    <row r="9031" s="52" customFormat="1" x14ac:dyDescent="0.2"/>
    <row r="9032" s="52" customFormat="1" x14ac:dyDescent="0.2"/>
    <row r="9033" s="52" customFormat="1" x14ac:dyDescent="0.2"/>
    <row r="9034" s="52" customFormat="1" x14ac:dyDescent="0.2"/>
    <row r="9035" s="52" customFormat="1" x14ac:dyDescent="0.2"/>
    <row r="9036" s="52" customFormat="1" x14ac:dyDescent="0.2"/>
    <row r="9037" s="52" customFormat="1" x14ac:dyDescent="0.2"/>
    <row r="9038" s="52" customFormat="1" x14ac:dyDescent="0.2"/>
    <row r="9039" s="52" customFormat="1" x14ac:dyDescent="0.2"/>
    <row r="9040" s="52" customFormat="1" x14ac:dyDescent="0.2"/>
    <row r="9041" s="52" customFormat="1" x14ac:dyDescent="0.2"/>
    <row r="9042" s="52" customFormat="1" x14ac:dyDescent="0.2"/>
    <row r="9043" s="52" customFormat="1" x14ac:dyDescent="0.2"/>
    <row r="9044" s="52" customFormat="1" x14ac:dyDescent="0.2"/>
    <row r="9045" s="52" customFormat="1" x14ac:dyDescent="0.2"/>
    <row r="9046" s="52" customFormat="1" x14ac:dyDescent="0.2"/>
    <row r="9047" s="52" customFormat="1" x14ac:dyDescent="0.2"/>
    <row r="9048" s="52" customFormat="1" x14ac:dyDescent="0.2"/>
    <row r="9049" s="52" customFormat="1" x14ac:dyDescent="0.2"/>
    <row r="9050" s="52" customFormat="1" x14ac:dyDescent="0.2"/>
    <row r="9051" s="52" customFormat="1" x14ac:dyDescent="0.2"/>
    <row r="9052" s="52" customFormat="1" x14ac:dyDescent="0.2"/>
    <row r="9053" s="52" customFormat="1" x14ac:dyDescent="0.2"/>
    <row r="9054" s="52" customFormat="1" x14ac:dyDescent="0.2"/>
    <row r="9055" s="52" customFormat="1" x14ac:dyDescent="0.2"/>
    <row r="9056" s="52" customFormat="1" x14ac:dyDescent="0.2"/>
    <row r="9057" s="52" customFormat="1" x14ac:dyDescent="0.2"/>
    <row r="9058" s="52" customFormat="1" x14ac:dyDescent="0.2"/>
    <row r="9059" s="52" customFormat="1" x14ac:dyDescent="0.2"/>
    <row r="9060" s="52" customFormat="1" x14ac:dyDescent="0.2"/>
    <row r="9061" s="52" customFormat="1" x14ac:dyDescent="0.2"/>
    <row r="9062" s="52" customFormat="1" x14ac:dyDescent="0.2"/>
    <row r="9063" s="52" customFormat="1" x14ac:dyDescent="0.2"/>
    <row r="9064" s="52" customFormat="1" x14ac:dyDescent="0.2"/>
    <row r="9065" s="52" customFormat="1" x14ac:dyDescent="0.2"/>
    <row r="9066" s="52" customFormat="1" x14ac:dyDescent="0.2"/>
    <row r="9067" s="52" customFormat="1" x14ac:dyDescent="0.2"/>
    <row r="9068" s="52" customFormat="1" x14ac:dyDescent="0.2"/>
    <row r="9069" s="52" customFormat="1" x14ac:dyDescent="0.2"/>
    <row r="9070" s="52" customFormat="1" x14ac:dyDescent="0.2"/>
    <row r="9071" s="52" customFormat="1" x14ac:dyDescent="0.2"/>
    <row r="9072" s="52" customFormat="1" x14ac:dyDescent="0.2"/>
    <row r="9073" s="52" customFormat="1" x14ac:dyDescent="0.2"/>
    <row r="9074" s="52" customFormat="1" x14ac:dyDescent="0.2"/>
    <row r="9075" s="52" customFormat="1" x14ac:dyDescent="0.2"/>
    <row r="9076" s="52" customFormat="1" x14ac:dyDescent="0.2"/>
    <row r="9077" s="52" customFormat="1" x14ac:dyDescent="0.2"/>
    <row r="9078" s="52" customFormat="1" x14ac:dyDescent="0.2"/>
    <row r="9079" s="52" customFormat="1" x14ac:dyDescent="0.2"/>
    <row r="9080" s="52" customFormat="1" x14ac:dyDescent="0.2"/>
    <row r="9081" s="52" customFormat="1" x14ac:dyDescent="0.2"/>
    <row r="9082" s="52" customFormat="1" x14ac:dyDescent="0.2"/>
    <row r="9083" s="52" customFormat="1" x14ac:dyDescent="0.2"/>
    <row r="9084" s="52" customFormat="1" x14ac:dyDescent="0.2"/>
    <row r="9085" s="52" customFormat="1" x14ac:dyDescent="0.2"/>
    <row r="9086" s="52" customFormat="1" x14ac:dyDescent="0.2"/>
    <row r="9087" s="52" customFormat="1" x14ac:dyDescent="0.2"/>
    <row r="9088" s="52" customFormat="1" x14ac:dyDescent="0.2"/>
    <row r="9089" s="52" customFormat="1" x14ac:dyDescent="0.2"/>
    <row r="9090" s="52" customFormat="1" x14ac:dyDescent="0.2"/>
    <row r="9091" s="52" customFormat="1" x14ac:dyDescent="0.2"/>
    <row r="9092" s="52" customFormat="1" x14ac:dyDescent="0.2"/>
    <row r="9093" s="52" customFormat="1" x14ac:dyDescent="0.2"/>
    <row r="9094" s="52" customFormat="1" x14ac:dyDescent="0.2"/>
    <row r="9095" s="52" customFormat="1" x14ac:dyDescent="0.2"/>
    <row r="9096" s="52" customFormat="1" x14ac:dyDescent="0.2"/>
    <row r="9097" s="52" customFormat="1" x14ac:dyDescent="0.2"/>
    <row r="9098" s="52" customFormat="1" x14ac:dyDescent="0.2"/>
    <row r="9099" s="52" customFormat="1" x14ac:dyDescent="0.2"/>
    <row r="9100" s="52" customFormat="1" x14ac:dyDescent="0.2"/>
    <row r="9101" s="52" customFormat="1" x14ac:dyDescent="0.2"/>
    <row r="9102" s="52" customFormat="1" x14ac:dyDescent="0.2"/>
    <row r="9103" s="52" customFormat="1" x14ac:dyDescent="0.2"/>
    <row r="9104" s="52" customFormat="1" x14ac:dyDescent="0.2"/>
    <row r="9105" s="52" customFormat="1" x14ac:dyDescent="0.2"/>
    <row r="9106" s="52" customFormat="1" x14ac:dyDescent="0.2"/>
    <row r="9107" s="52" customFormat="1" x14ac:dyDescent="0.2"/>
    <row r="9108" s="52" customFormat="1" x14ac:dyDescent="0.2"/>
    <row r="9109" s="52" customFormat="1" x14ac:dyDescent="0.2"/>
    <row r="9110" s="52" customFormat="1" x14ac:dyDescent="0.2"/>
    <row r="9111" s="52" customFormat="1" x14ac:dyDescent="0.2"/>
    <row r="9112" s="52" customFormat="1" x14ac:dyDescent="0.2"/>
    <row r="9113" s="52" customFormat="1" x14ac:dyDescent="0.2"/>
    <row r="9114" s="52" customFormat="1" x14ac:dyDescent="0.2"/>
    <row r="9115" s="52" customFormat="1" x14ac:dyDescent="0.2"/>
    <row r="9116" s="52" customFormat="1" x14ac:dyDescent="0.2"/>
    <row r="9117" s="52" customFormat="1" x14ac:dyDescent="0.2"/>
    <row r="9118" s="52" customFormat="1" x14ac:dyDescent="0.2"/>
    <row r="9119" s="52" customFormat="1" x14ac:dyDescent="0.2"/>
    <row r="9120" s="52" customFormat="1" x14ac:dyDescent="0.2"/>
    <row r="9121" s="52" customFormat="1" x14ac:dyDescent="0.2"/>
    <row r="9122" s="52" customFormat="1" x14ac:dyDescent="0.2"/>
    <row r="9123" s="52" customFormat="1" x14ac:dyDescent="0.2"/>
    <row r="9124" s="52" customFormat="1" x14ac:dyDescent="0.2"/>
    <row r="9125" s="52" customFormat="1" x14ac:dyDescent="0.2"/>
    <row r="9126" s="52" customFormat="1" x14ac:dyDescent="0.2"/>
    <row r="9127" s="52" customFormat="1" x14ac:dyDescent="0.2"/>
    <row r="9128" s="52" customFormat="1" x14ac:dyDescent="0.2"/>
    <row r="9129" s="52" customFormat="1" x14ac:dyDescent="0.2"/>
    <row r="9130" s="52" customFormat="1" x14ac:dyDescent="0.2"/>
    <row r="9131" s="52" customFormat="1" x14ac:dyDescent="0.2"/>
    <row r="9132" s="52" customFormat="1" x14ac:dyDescent="0.2"/>
    <row r="9133" s="52" customFormat="1" x14ac:dyDescent="0.2"/>
    <row r="9134" s="52" customFormat="1" x14ac:dyDescent="0.2"/>
    <row r="9135" s="52" customFormat="1" x14ac:dyDescent="0.2"/>
    <row r="9136" s="52" customFormat="1" x14ac:dyDescent="0.2"/>
    <row r="9137" s="52" customFormat="1" x14ac:dyDescent="0.2"/>
    <row r="9138" s="52" customFormat="1" x14ac:dyDescent="0.2"/>
    <row r="9139" s="52" customFormat="1" x14ac:dyDescent="0.2"/>
    <row r="9140" s="52" customFormat="1" x14ac:dyDescent="0.2"/>
    <row r="9141" s="52" customFormat="1" x14ac:dyDescent="0.2"/>
    <row r="9142" s="52" customFormat="1" x14ac:dyDescent="0.2"/>
    <row r="9143" s="52" customFormat="1" x14ac:dyDescent="0.2"/>
    <row r="9144" s="52" customFormat="1" x14ac:dyDescent="0.2"/>
    <row r="9145" s="52" customFormat="1" x14ac:dyDescent="0.2"/>
    <row r="9146" s="52" customFormat="1" x14ac:dyDescent="0.2"/>
    <row r="9147" s="52" customFormat="1" x14ac:dyDescent="0.2"/>
    <row r="9148" s="52" customFormat="1" x14ac:dyDescent="0.2"/>
    <row r="9149" s="52" customFormat="1" x14ac:dyDescent="0.2"/>
    <row r="9150" s="52" customFormat="1" x14ac:dyDescent="0.2"/>
    <row r="9151" s="52" customFormat="1" x14ac:dyDescent="0.2"/>
    <row r="9152" s="52" customFormat="1" x14ac:dyDescent="0.2"/>
    <row r="9153" s="52" customFormat="1" x14ac:dyDescent="0.2"/>
    <row r="9154" s="52" customFormat="1" x14ac:dyDescent="0.2"/>
    <row r="9155" s="52" customFormat="1" x14ac:dyDescent="0.2"/>
    <row r="9156" s="52" customFormat="1" x14ac:dyDescent="0.2"/>
    <row r="9157" s="52" customFormat="1" x14ac:dyDescent="0.2"/>
    <row r="9158" s="52" customFormat="1" x14ac:dyDescent="0.2"/>
    <row r="9159" s="52" customFormat="1" x14ac:dyDescent="0.2"/>
    <row r="9160" s="52" customFormat="1" x14ac:dyDescent="0.2"/>
    <row r="9161" s="52" customFormat="1" x14ac:dyDescent="0.2"/>
    <row r="9162" s="52" customFormat="1" x14ac:dyDescent="0.2"/>
    <row r="9163" s="52" customFormat="1" x14ac:dyDescent="0.2"/>
    <row r="9164" s="52" customFormat="1" x14ac:dyDescent="0.2"/>
    <row r="9165" s="52" customFormat="1" x14ac:dyDescent="0.2"/>
    <row r="9166" s="52" customFormat="1" x14ac:dyDescent="0.2"/>
    <row r="9167" s="52" customFormat="1" x14ac:dyDescent="0.2"/>
    <row r="9168" s="52" customFormat="1" x14ac:dyDescent="0.2"/>
    <row r="9169" s="52" customFormat="1" x14ac:dyDescent="0.2"/>
    <row r="9170" s="52" customFormat="1" x14ac:dyDescent="0.2"/>
    <row r="9171" s="52" customFormat="1" x14ac:dyDescent="0.2"/>
    <row r="9172" s="52" customFormat="1" x14ac:dyDescent="0.2"/>
    <row r="9173" s="52" customFormat="1" x14ac:dyDescent="0.2"/>
    <row r="9174" s="52" customFormat="1" x14ac:dyDescent="0.2"/>
    <row r="9175" s="52" customFormat="1" x14ac:dyDescent="0.2"/>
    <row r="9176" s="52" customFormat="1" x14ac:dyDescent="0.2"/>
    <row r="9177" s="52" customFormat="1" x14ac:dyDescent="0.2"/>
    <row r="9178" s="52" customFormat="1" x14ac:dyDescent="0.2"/>
    <row r="9179" s="52" customFormat="1" x14ac:dyDescent="0.2"/>
    <row r="9180" s="52" customFormat="1" x14ac:dyDescent="0.2"/>
    <row r="9181" s="52" customFormat="1" x14ac:dyDescent="0.2"/>
    <row r="9182" s="52" customFormat="1" x14ac:dyDescent="0.2"/>
    <row r="9183" s="52" customFormat="1" x14ac:dyDescent="0.2"/>
    <row r="9184" s="52" customFormat="1" x14ac:dyDescent="0.2"/>
    <row r="9185" s="52" customFormat="1" x14ac:dyDescent="0.2"/>
    <row r="9186" s="52" customFormat="1" x14ac:dyDescent="0.2"/>
    <row r="9187" s="52" customFormat="1" x14ac:dyDescent="0.2"/>
    <row r="9188" s="52" customFormat="1" x14ac:dyDescent="0.2"/>
    <row r="9189" s="52" customFormat="1" x14ac:dyDescent="0.2"/>
    <row r="9190" s="52" customFormat="1" x14ac:dyDescent="0.2"/>
    <row r="9191" s="52" customFormat="1" x14ac:dyDescent="0.2"/>
    <row r="9192" s="52" customFormat="1" x14ac:dyDescent="0.2"/>
    <row r="9193" s="52" customFormat="1" x14ac:dyDescent="0.2"/>
    <row r="9194" s="52" customFormat="1" x14ac:dyDescent="0.2"/>
    <row r="9195" s="52" customFormat="1" x14ac:dyDescent="0.2"/>
    <row r="9196" s="52" customFormat="1" x14ac:dyDescent="0.2"/>
    <row r="9197" s="52" customFormat="1" x14ac:dyDescent="0.2"/>
    <row r="9198" s="52" customFormat="1" x14ac:dyDescent="0.2"/>
    <row r="9199" s="52" customFormat="1" x14ac:dyDescent="0.2"/>
    <row r="9200" s="52" customFormat="1" x14ac:dyDescent="0.2"/>
    <row r="9201" s="52" customFormat="1" x14ac:dyDescent="0.2"/>
    <row r="9202" s="52" customFormat="1" x14ac:dyDescent="0.2"/>
    <row r="9203" s="52" customFormat="1" x14ac:dyDescent="0.2"/>
    <row r="9204" s="52" customFormat="1" x14ac:dyDescent="0.2"/>
    <row r="9205" s="52" customFormat="1" x14ac:dyDescent="0.2"/>
    <row r="9206" s="52" customFormat="1" x14ac:dyDescent="0.2"/>
    <row r="9207" s="52" customFormat="1" x14ac:dyDescent="0.2"/>
    <row r="9208" s="52" customFormat="1" x14ac:dyDescent="0.2"/>
    <row r="9209" s="52" customFormat="1" x14ac:dyDescent="0.2"/>
    <row r="9210" s="52" customFormat="1" x14ac:dyDescent="0.2"/>
    <row r="9211" s="52" customFormat="1" x14ac:dyDescent="0.2"/>
    <row r="9212" s="52" customFormat="1" x14ac:dyDescent="0.2"/>
    <row r="9213" s="52" customFormat="1" x14ac:dyDescent="0.2"/>
    <row r="9214" s="52" customFormat="1" x14ac:dyDescent="0.2"/>
    <row r="9215" s="52" customFormat="1" x14ac:dyDescent="0.2"/>
    <row r="9216" s="52" customFormat="1" x14ac:dyDescent="0.2"/>
    <row r="9217" s="52" customFormat="1" x14ac:dyDescent="0.2"/>
    <row r="9218" s="52" customFormat="1" x14ac:dyDescent="0.2"/>
    <row r="9219" s="52" customFormat="1" x14ac:dyDescent="0.2"/>
    <row r="9220" s="52" customFormat="1" x14ac:dyDescent="0.2"/>
    <row r="9221" s="52" customFormat="1" x14ac:dyDescent="0.2"/>
    <row r="9222" s="52" customFormat="1" x14ac:dyDescent="0.2"/>
    <row r="9223" s="52" customFormat="1" x14ac:dyDescent="0.2"/>
    <row r="9224" s="52" customFormat="1" x14ac:dyDescent="0.2"/>
    <row r="9225" s="52" customFormat="1" x14ac:dyDescent="0.2"/>
    <row r="9226" s="52" customFormat="1" x14ac:dyDescent="0.2"/>
    <row r="9227" s="52" customFormat="1" x14ac:dyDescent="0.2"/>
    <row r="9228" s="52" customFormat="1" x14ac:dyDescent="0.2"/>
    <row r="9229" s="52" customFormat="1" x14ac:dyDescent="0.2"/>
    <row r="9230" s="52" customFormat="1" x14ac:dyDescent="0.2"/>
    <row r="9231" s="52" customFormat="1" x14ac:dyDescent="0.2"/>
    <row r="9232" s="52" customFormat="1" x14ac:dyDescent="0.2"/>
    <row r="9233" s="52" customFormat="1" x14ac:dyDescent="0.2"/>
    <row r="9234" s="52" customFormat="1" x14ac:dyDescent="0.2"/>
    <row r="9235" s="52" customFormat="1" x14ac:dyDescent="0.2"/>
    <row r="9236" s="52" customFormat="1" x14ac:dyDescent="0.2"/>
    <row r="9237" s="52" customFormat="1" x14ac:dyDescent="0.2"/>
    <row r="9238" s="52" customFormat="1" x14ac:dyDescent="0.2"/>
    <row r="9239" s="52" customFormat="1" x14ac:dyDescent="0.2"/>
    <row r="9240" s="52" customFormat="1" x14ac:dyDescent="0.2"/>
    <row r="9241" s="52" customFormat="1" x14ac:dyDescent="0.2"/>
    <row r="9242" s="52" customFormat="1" x14ac:dyDescent="0.2"/>
    <row r="9243" s="52" customFormat="1" x14ac:dyDescent="0.2"/>
    <row r="9244" s="52" customFormat="1" x14ac:dyDescent="0.2"/>
    <row r="9245" s="52" customFormat="1" x14ac:dyDescent="0.2"/>
    <row r="9246" s="52" customFormat="1" x14ac:dyDescent="0.2"/>
    <row r="9247" s="52" customFormat="1" x14ac:dyDescent="0.2"/>
    <row r="9248" s="52" customFormat="1" x14ac:dyDescent="0.2"/>
    <row r="9249" s="52" customFormat="1" x14ac:dyDescent="0.2"/>
    <row r="9250" s="52" customFormat="1" x14ac:dyDescent="0.2"/>
    <row r="9251" s="52" customFormat="1" x14ac:dyDescent="0.2"/>
    <row r="9252" s="52" customFormat="1" x14ac:dyDescent="0.2"/>
    <row r="9253" s="52" customFormat="1" x14ac:dyDescent="0.2"/>
    <row r="9254" s="52" customFormat="1" x14ac:dyDescent="0.2"/>
    <row r="9255" s="52" customFormat="1" x14ac:dyDescent="0.2"/>
    <row r="9256" s="52" customFormat="1" x14ac:dyDescent="0.2"/>
    <row r="9257" s="52" customFormat="1" x14ac:dyDescent="0.2"/>
    <row r="9258" s="52" customFormat="1" x14ac:dyDescent="0.2"/>
    <row r="9259" s="52" customFormat="1" x14ac:dyDescent="0.2"/>
    <row r="9260" s="52" customFormat="1" x14ac:dyDescent="0.2"/>
    <row r="9261" s="52" customFormat="1" x14ac:dyDescent="0.2"/>
    <row r="9262" s="52" customFormat="1" x14ac:dyDescent="0.2"/>
    <row r="9263" s="52" customFormat="1" x14ac:dyDescent="0.2"/>
    <row r="9264" s="52" customFormat="1" x14ac:dyDescent="0.2"/>
    <row r="9265" s="52" customFormat="1" x14ac:dyDescent="0.2"/>
    <row r="9266" s="52" customFormat="1" x14ac:dyDescent="0.2"/>
    <row r="9267" s="52" customFormat="1" x14ac:dyDescent="0.2"/>
    <row r="9268" s="52" customFormat="1" x14ac:dyDescent="0.2"/>
    <row r="9269" s="52" customFormat="1" x14ac:dyDescent="0.2"/>
    <row r="9270" s="52" customFormat="1" x14ac:dyDescent="0.2"/>
    <row r="9271" s="52" customFormat="1" x14ac:dyDescent="0.2"/>
    <row r="9272" s="52" customFormat="1" x14ac:dyDescent="0.2"/>
    <row r="9273" s="52" customFormat="1" x14ac:dyDescent="0.2"/>
    <row r="9274" s="52" customFormat="1" x14ac:dyDescent="0.2"/>
    <row r="9275" s="52" customFormat="1" x14ac:dyDescent="0.2"/>
    <row r="9276" s="52" customFormat="1" x14ac:dyDescent="0.2"/>
    <row r="9277" s="52" customFormat="1" x14ac:dyDescent="0.2"/>
    <row r="9278" s="52" customFormat="1" x14ac:dyDescent="0.2"/>
    <row r="9279" s="52" customFormat="1" x14ac:dyDescent="0.2"/>
    <row r="9280" s="52" customFormat="1" x14ac:dyDescent="0.2"/>
    <row r="9281" s="52" customFormat="1" x14ac:dyDescent="0.2"/>
    <row r="9282" s="52" customFormat="1" x14ac:dyDescent="0.2"/>
    <row r="9283" s="52" customFormat="1" x14ac:dyDescent="0.2"/>
    <row r="9284" s="52" customFormat="1" x14ac:dyDescent="0.2"/>
    <row r="9285" s="52" customFormat="1" x14ac:dyDescent="0.2"/>
    <row r="9286" s="52" customFormat="1" x14ac:dyDescent="0.2"/>
    <row r="9287" s="52" customFormat="1" x14ac:dyDescent="0.2"/>
    <row r="9288" s="52" customFormat="1" x14ac:dyDescent="0.2"/>
    <row r="9289" s="52" customFormat="1" x14ac:dyDescent="0.2"/>
    <row r="9290" s="52" customFormat="1" x14ac:dyDescent="0.2"/>
    <row r="9291" s="52" customFormat="1" x14ac:dyDescent="0.2"/>
    <row r="9292" s="52" customFormat="1" x14ac:dyDescent="0.2"/>
    <row r="9293" s="52" customFormat="1" x14ac:dyDescent="0.2"/>
    <row r="9294" s="52" customFormat="1" x14ac:dyDescent="0.2"/>
    <row r="9295" s="52" customFormat="1" x14ac:dyDescent="0.2"/>
    <row r="9296" s="52" customFormat="1" x14ac:dyDescent="0.2"/>
    <row r="9297" s="52" customFormat="1" x14ac:dyDescent="0.2"/>
    <row r="9298" s="52" customFormat="1" x14ac:dyDescent="0.2"/>
    <row r="9299" s="52" customFormat="1" x14ac:dyDescent="0.2"/>
    <row r="9300" s="52" customFormat="1" x14ac:dyDescent="0.2"/>
    <row r="9301" s="52" customFormat="1" x14ac:dyDescent="0.2"/>
    <row r="9302" s="52" customFormat="1" x14ac:dyDescent="0.2"/>
    <row r="9303" s="52" customFormat="1" x14ac:dyDescent="0.2"/>
    <row r="9304" s="52" customFormat="1" x14ac:dyDescent="0.2"/>
    <row r="9305" s="52" customFormat="1" x14ac:dyDescent="0.2"/>
    <row r="9306" s="52" customFormat="1" x14ac:dyDescent="0.2"/>
    <row r="9307" s="52" customFormat="1" x14ac:dyDescent="0.2"/>
    <row r="9308" s="52" customFormat="1" x14ac:dyDescent="0.2"/>
    <row r="9309" s="52" customFormat="1" x14ac:dyDescent="0.2"/>
    <row r="9310" s="52" customFormat="1" x14ac:dyDescent="0.2"/>
    <row r="9311" s="52" customFormat="1" x14ac:dyDescent="0.2"/>
    <row r="9312" s="52" customFormat="1" x14ac:dyDescent="0.2"/>
    <row r="9313" s="52" customFormat="1" x14ac:dyDescent="0.2"/>
    <row r="9314" s="52" customFormat="1" x14ac:dyDescent="0.2"/>
    <row r="9315" s="52" customFormat="1" x14ac:dyDescent="0.2"/>
    <row r="9316" s="52" customFormat="1" x14ac:dyDescent="0.2"/>
    <row r="9317" s="52" customFormat="1" x14ac:dyDescent="0.2"/>
    <row r="9318" s="52" customFormat="1" x14ac:dyDescent="0.2"/>
    <row r="9319" s="52" customFormat="1" x14ac:dyDescent="0.2"/>
    <row r="9320" s="52" customFormat="1" x14ac:dyDescent="0.2"/>
    <row r="9321" s="52" customFormat="1" x14ac:dyDescent="0.2"/>
    <row r="9322" s="52" customFormat="1" x14ac:dyDescent="0.2"/>
    <row r="9323" s="52" customFormat="1" x14ac:dyDescent="0.2"/>
    <row r="9324" s="52" customFormat="1" x14ac:dyDescent="0.2"/>
    <row r="9325" s="52" customFormat="1" x14ac:dyDescent="0.2"/>
    <row r="9326" s="52" customFormat="1" x14ac:dyDescent="0.2"/>
    <row r="9327" s="52" customFormat="1" x14ac:dyDescent="0.2"/>
    <row r="9328" s="52" customFormat="1" x14ac:dyDescent="0.2"/>
    <row r="9329" s="52" customFormat="1" x14ac:dyDescent="0.2"/>
    <row r="9330" s="52" customFormat="1" x14ac:dyDescent="0.2"/>
    <row r="9331" s="52" customFormat="1" x14ac:dyDescent="0.2"/>
    <row r="9332" s="52" customFormat="1" x14ac:dyDescent="0.2"/>
    <row r="9333" s="52" customFormat="1" x14ac:dyDescent="0.2"/>
    <row r="9334" s="52" customFormat="1" x14ac:dyDescent="0.2"/>
    <row r="9335" s="52" customFormat="1" x14ac:dyDescent="0.2"/>
    <row r="9336" s="52" customFormat="1" x14ac:dyDescent="0.2"/>
    <row r="9337" s="52" customFormat="1" x14ac:dyDescent="0.2"/>
    <row r="9338" s="52" customFormat="1" x14ac:dyDescent="0.2"/>
    <row r="9339" s="52" customFormat="1" x14ac:dyDescent="0.2"/>
    <row r="9340" s="52" customFormat="1" x14ac:dyDescent="0.2"/>
    <row r="9341" s="52" customFormat="1" x14ac:dyDescent="0.2"/>
    <row r="9342" s="52" customFormat="1" x14ac:dyDescent="0.2"/>
    <row r="9343" s="52" customFormat="1" x14ac:dyDescent="0.2"/>
    <row r="9344" s="52" customFormat="1" x14ac:dyDescent="0.2"/>
    <row r="9345" s="52" customFormat="1" x14ac:dyDescent="0.2"/>
    <row r="9346" s="52" customFormat="1" x14ac:dyDescent="0.2"/>
    <row r="9347" s="52" customFormat="1" x14ac:dyDescent="0.2"/>
    <row r="9348" s="52" customFormat="1" x14ac:dyDescent="0.2"/>
    <row r="9349" s="52" customFormat="1" x14ac:dyDescent="0.2"/>
    <row r="9350" s="52" customFormat="1" x14ac:dyDescent="0.2"/>
    <row r="9351" s="52" customFormat="1" x14ac:dyDescent="0.2"/>
    <row r="9352" s="52" customFormat="1" x14ac:dyDescent="0.2"/>
    <row r="9353" s="52" customFormat="1" x14ac:dyDescent="0.2"/>
    <row r="9354" s="52" customFormat="1" x14ac:dyDescent="0.2"/>
    <row r="9355" s="52" customFormat="1" x14ac:dyDescent="0.2"/>
    <row r="9356" s="52" customFormat="1" x14ac:dyDescent="0.2"/>
    <row r="9357" s="52" customFormat="1" x14ac:dyDescent="0.2"/>
    <row r="9358" s="52" customFormat="1" x14ac:dyDescent="0.2"/>
    <row r="9359" s="52" customFormat="1" x14ac:dyDescent="0.2"/>
    <row r="9360" s="52" customFormat="1" x14ac:dyDescent="0.2"/>
    <row r="9361" s="52" customFormat="1" x14ac:dyDescent="0.2"/>
    <row r="9362" s="52" customFormat="1" x14ac:dyDescent="0.2"/>
    <row r="9363" s="52" customFormat="1" x14ac:dyDescent="0.2"/>
    <row r="9364" s="52" customFormat="1" x14ac:dyDescent="0.2"/>
    <row r="9365" s="52" customFormat="1" x14ac:dyDescent="0.2"/>
    <row r="9366" s="52" customFormat="1" x14ac:dyDescent="0.2"/>
    <row r="9367" s="52" customFormat="1" x14ac:dyDescent="0.2"/>
    <row r="9368" s="52" customFormat="1" x14ac:dyDescent="0.2"/>
    <row r="9369" s="52" customFormat="1" x14ac:dyDescent="0.2"/>
    <row r="9370" s="52" customFormat="1" x14ac:dyDescent="0.2"/>
    <row r="9371" s="52" customFormat="1" x14ac:dyDescent="0.2"/>
    <row r="9372" s="52" customFormat="1" x14ac:dyDescent="0.2"/>
    <row r="9373" s="52" customFormat="1" x14ac:dyDescent="0.2"/>
    <row r="9374" s="52" customFormat="1" x14ac:dyDescent="0.2"/>
    <row r="9375" s="52" customFormat="1" x14ac:dyDescent="0.2"/>
    <row r="9376" s="52" customFormat="1" x14ac:dyDescent="0.2"/>
    <row r="9377" s="52" customFormat="1" x14ac:dyDescent="0.2"/>
    <row r="9378" s="52" customFormat="1" x14ac:dyDescent="0.2"/>
    <row r="9379" s="52" customFormat="1" x14ac:dyDescent="0.2"/>
    <row r="9380" s="52" customFormat="1" x14ac:dyDescent="0.2"/>
    <row r="9381" s="52" customFormat="1" x14ac:dyDescent="0.2"/>
    <row r="9382" s="52" customFormat="1" x14ac:dyDescent="0.2"/>
    <row r="9383" s="52" customFormat="1" x14ac:dyDescent="0.2"/>
    <row r="9384" s="52" customFormat="1" x14ac:dyDescent="0.2"/>
    <row r="9385" s="52" customFormat="1" x14ac:dyDescent="0.2"/>
    <row r="9386" s="52" customFormat="1" x14ac:dyDescent="0.2"/>
    <row r="9387" s="52" customFormat="1" x14ac:dyDescent="0.2"/>
    <row r="9388" s="52" customFormat="1" x14ac:dyDescent="0.2"/>
    <row r="9389" s="52" customFormat="1" x14ac:dyDescent="0.2"/>
    <row r="9390" s="52" customFormat="1" x14ac:dyDescent="0.2"/>
    <row r="9391" s="52" customFormat="1" x14ac:dyDescent="0.2"/>
    <row r="9392" s="52" customFormat="1" x14ac:dyDescent="0.2"/>
    <row r="9393" s="52" customFormat="1" x14ac:dyDescent="0.2"/>
    <row r="9394" s="52" customFormat="1" x14ac:dyDescent="0.2"/>
    <row r="9395" s="52" customFormat="1" x14ac:dyDescent="0.2"/>
    <row r="9396" s="52" customFormat="1" x14ac:dyDescent="0.2"/>
    <row r="9397" s="52" customFormat="1" x14ac:dyDescent="0.2"/>
    <row r="9398" s="52" customFormat="1" x14ac:dyDescent="0.2"/>
    <row r="9399" s="52" customFormat="1" x14ac:dyDescent="0.2"/>
    <row r="9400" s="52" customFormat="1" x14ac:dyDescent="0.2"/>
    <row r="9401" s="52" customFormat="1" x14ac:dyDescent="0.2"/>
    <row r="9402" s="52" customFormat="1" x14ac:dyDescent="0.2"/>
    <row r="9403" s="52" customFormat="1" x14ac:dyDescent="0.2"/>
    <row r="9404" s="52" customFormat="1" x14ac:dyDescent="0.2"/>
    <row r="9405" s="52" customFormat="1" x14ac:dyDescent="0.2"/>
    <row r="9406" s="52" customFormat="1" x14ac:dyDescent="0.2"/>
    <row r="9407" s="52" customFormat="1" x14ac:dyDescent="0.2"/>
    <row r="9408" s="52" customFormat="1" x14ac:dyDescent="0.2"/>
    <row r="9409" s="52" customFormat="1" x14ac:dyDescent="0.2"/>
    <row r="9410" s="52" customFormat="1" x14ac:dyDescent="0.2"/>
    <row r="9411" s="52" customFormat="1" x14ac:dyDescent="0.2"/>
    <row r="9412" s="52" customFormat="1" x14ac:dyDescent="0.2"/>
    <row r="9413" s="52" customFormat="1" x14ac:dyDescent="0.2"/>
    <row r="9414" s="52" customFormat="1" x14ac:dyDescent="0.2"/>
    <row r="9415" s="52" customFormat="1" x14ac:dyDescent="0.2"/>
    <row r="9416" s="52" customFormat="1" x14ac:dyDescent="0.2"/>
    <row r="9417" s="52" customFormat="1" x14ac:dyDescent="0.2"/>
    <row r="9418" s="52" customFormat="1" x14ac:dyDescent="0.2"/>
    <row r="9419" s="52" customFormat="1" x14ac:dyDescent="0.2"/>
    <row r="9420" s="52" customFormat="1" x14ac:dyDescent="0.2"/>
    <row r="9421" s="52" customFormat="1" x14ac:dyDescent="0.2"/>
    <row r="9422" s="52" customFormat="1" x14ac:dyDescent="0.2"/>
    <row r="9423" s="52" customFormat="1" x14ac:dyDescent="0.2"/>
    <row r="9424" s="52" customFormat="1" x14ac:dyDescent="0.2"/>
    <row r="9425" s="52" customFormat="1" x14ac:dyDescent="0.2"/>
    <row r="9426" s="52" customFormat="1" x14ac:dyDescent="0.2"/>
    <row r="9427" s="52" customFormat="1" x14ac:dyDescent="0.2"/>
    <row r="9428" s="52" customFormat="1" x14ac:dyDescent="0.2"/>
    <row r="9429" s="52" customFormat="1" x14ac:dyDescent="0.2"/>
    <row r="9430" s="52" customFormat="1" x14ac:dyDescent="0.2"/>
    <row r="9431" s="52" customFormat="1" x14ac:dyDescent="0.2"/>
    <row r="9432" s="52" customFormat="1" x14ac:dyDescent="0.2"/>
    <row r="9433" s="52" customFormat="1" x14ac:dyDescent="0.2"/>
    <row r="9434" s="52" customFormat="1" x14ac:dyDescent="0.2"/>
    <row r="9435" s="52" customFormat="1" x14ac:dyDescent="0.2"/>
    <row r="9436" s="52" customFormat="1" x14ac:dyDescent="0.2"/>
    <row r="9437" s="52" customFormat="1" x14ac:dyDescent="0.2"/>
    <row r="9438" s="52" customFormat="1" x14ac:dyDescent="0.2"/>
    <row r="9439" s="52" customFormat="1" x14ac:dyDescent="0.2"/>
    <row r="9440" s="52" customFormat="1" x14ac:dyDescent="0.2"/>
    <row r="9441" s="52" customFormat="1" x14ac:dyDescent="0.2"/>
    <row r="9442" s="52" customFormat="1" x14ac:dyDescent="0.2"/>
    <row r="9443" s="52" customFormat="1" x14ac:dyDescent="0.2"/>
    <row r="9444" s="52" customFormat="1" x14ac:dyDescent="0.2"/>
    <row r="9445" s="52" customFormat="1" x14ac:dyDescent="0.2"/>
    <row r="9446" s="52" customFormat="1" x14ac:dyDescent="0.2"/>
    <row r="9447" s="52" customFormat="1" x14ac:dyDescent="0.2"/>
    <row r="9448" s="52" customFormat="1" x14ac:dyDescent="0.2"/>
    <row r="9449" s="52" customFormat="1" x14ac:dyDescent="0.2"/>
    <row r="9450" s="52" customFormat="1" x14ac:dyDescent="0.2"/>
    <row r="9451" s="52" customFormat="1" x14ac:dyDescent="0.2"/>
    <row r="9452" s="52" customFormat="1" x14ac:dyDescent="0.2"/>
    <row r="9453" s="52" customFormat="1" x14ac:dyDescent="0.2"/>
    <row r="9454" s="52" customFormat="1" x14ac:dyDescent="0.2"/>
    <row r="9455" s="52" customFormat="1" x14ac:dyDescent="0.2"/>
    <row r="9456" s="52" customFormat="1" x14ac:dyDescent="0.2"/>
    <row r="9457" s="52" customFormat="1" x14ac:dyDescent="0.2"/>
    <row r="9458" s="52" customFormat="1" x14ac:dyDescent="0.2"/>
    <row r="9459" s="52" customFormat="1" x14ac:dyDescent="0.2"/>
    <row r="9460" s="52" customFormat="1" x14ac:dyDescent="0.2"/>
    <row r="9461" s="52" customFormat="1" x14ac:dyDescent="0.2"/>
    <row r="9462" s="52" customFormat="1" x14ac:dyDescent="0.2"/>
    <row r="9463" s="52" customFormat="1" x14ac:dyDescent="0.2"/>
    <row r="9464" s="52" customFormat="1" x14ac:dyDescent="0.2"/>
    <row r="9465" s="52" customFormat="1" x14ac:dyDescent="0.2"/>
    <row r="9466" s="52" customFormat="1" x14ac:dyDescent="0.2"/>
    <row r="9467" s="52" customFormat="1" x14ac:dyDescent="0.2"/>
    <row r="9468" s="52" customFormat="1" x14ac:dyDescent="0.2"/>
    <row r="9469" s="52" customFormat="1" x14ac:dyDescent="0.2"/>
    <row r="9470" s="52" customFormat="1" x14ac:dyDescent="0.2"/>
    <row r="9471" s="52" customFormat="1" x14ac:dyDescent="0.2"/>
    <row r="9472" s="52" customFormat="1" x14ac:dyDescent="0.2"/>
    <row r="9473" s="52" customFormat="1" x14ac:dyDescent="0.2"/>
    <row r="9474" s="52" customFormat="1" x14ac:dyDescent="0.2"/>
    <row r="9475" s="52" customFormat="1" x14ac:dyDescent="0.2"/>
    <row r="9476" s="52" customFormat="1" x14ac:dyDescent="0.2"/>
    <row r="9477" s="52" customFormat="1" x14ac:dyDescent="0.2"/>
    <row r="9478" s="52" customFormat="1" x14ac:dyDescent="0.2"/>
    <row r="9479" s="52" customFormat="1" x14ac:dyDescent="0.2"/>
    <row r="9480" s="52" customFormat="1" x14ac:dyDescent="0.2"/>
    <row r="9481" s="52" customFormat="1" x14ac:dyDescent="0.2"/>
    <row r="9482" s="52" customFormat="1" x14ac:dyDescent="0.2"/>
    <row r="9483" s="52" customFormat="1" x14ac:dyDescent="0.2"/>
    <row r="9484" s="52" customFormat="1" x14ac:dyDescent="0.2"/>
    <row r="9485" s="52" customFormat="1" x14ac:dyDescent="0.2"/>
    <row r="9486" s="52" customFormat="1" x14ac:dyDescent="0.2"/>
    <row r="9487" s="52" customFormat="1" x14ac:dyDescent="0.2"/>
    <row r="9488" s="52" customFormat="1" x14ac:dyDescent="0.2"/>
    <row r="9489" s="52" customFormat="1" x14ac:dyDescent="0.2"/>
    <row r="9490" s="52" customFormat="1" x14ac:dyDescent="0.2"/>
    <row r="9491" s="52" customFormat="1" x14ac:dyDescent="0.2"/>
    <row r="9492" s="52" customFormat="1" x14ac:dyDescent="0.2"/>
    <row r="9493" s="52" customFormat="1" x14ac:dyDescent="0.2"/>
    <row r="9494" s="52" customFormat="1" x14ac:dyDescent="0.2"/>
    <row r="9495" s="52" customFormat="1" x14ac:dyDescent="0.2"/>
    <row r="9496" s="52" customFormat="1" x14ac:dyDescent="0.2"/>
    <row r="9497" s="52" customFormat="1" x14ac:dyDescent="0.2"/>
    <row r="9498" s="52" customFormat="1" x14ac:dyDescent="0.2"/>
    <row r="9499" s="52" customFormat="1" x14ac:dyDescent="0.2"/>
    <row r="9500" s="52" customFormat="1" x14ac:dyDescent="0.2"/>
    <row r="9501" s="52" customFormat="1" x14ac:dyDescent="0.2"/>
    <row r="9502" s="52" customFormat="1" x14ac:dyDescent="0.2"/>
    <row r="9503" s="52" customFormat="1" x14ac:dyDescent="0.2"/>
    <row r="9504" s="52" customFormat="1" x14ac:dyDescent="0.2"/>
    <row r="9505" s="52" customFormat="1" x14ac:dyDescent="0.2"/>
    <row r="9506" s="52" customFormat="1" x14ac:dyDescent="0.2"/>
    <row r="9507" s="52" customFormat="1" x14ac:dyDescent="0.2"/>
    <row r="9508" s="52" customFormat="1" x14ac:dyDescent="0.2"/>
    <row r="9509" s="52" customFormat="1" x14ac:dyDescent="0.2"/>
    <row r="9510" s="52" customFormat="1" x14ac:dyDescent="0.2"/>
    <row r="9511" s="52" customFormat="1" x14ac:dyDescent="0.2"/>
    <row r="9512" s="52" customFormat="1" x14ac:dyDescent="0.2"/>
    <row r="9513" s="52" customFormat="1" x14ac:dyDescent="0.2"/>
    <row r="9514" s="52" customFormat="1" x14ac:dyDescent="0.2"/>
    <row r="9515" s="52" customFormat="1" x14ac:dyDescent="0.2"/>
    <row r="9516" s="52" customFormat="1" x14ac:dyDescent="0.2"/>
    <row r="9517" s="52" customFormat="1" x14ac:dyDescent="0.2"/>
    <row r="9518" s="52" customFormat="1" x14ac:dyDescent="0.2"/>
    <row r="9519" s="52" customFormat="1" x14ac:dyDescent="0.2"/>
    <row r="9520" s="52" customFormat="1" x14ac:dyDescent="0.2"/>
    <row r="9521" s="52" customFormat="1" x14ac:dyDescent="0.2"/>
    <row r="9522" s="52" customFormat="1" x14ac:dyDescent="0.2"/>
    <row r="9523" s="52" customFormat="1" x14ac:dyDescent="0.2"/>
    <row r="9524" s="52" customFormat="1" x14ac:dyDescent="0.2"/>
    <row r="9525" s="52" customFormat="1" x14ac:dyDescent="0.2"/>
    <row r="9526" s="52" customFormat="1" x14ac:dyDescent="0.2"/>
    <row r="9527" s="52" customFormat="1" x14ac:dyDescent="0.2"/>
    <row r="9528" s="52" customFormat="1" x14ac:dyDescent="0.2"/>
    <row r="9529" s="52" customFormat="1" x14ac:dyDescent="0.2"/>
    <row r="9530" s="52" customFormat="1" x14ac:dyDescent="0.2"/>
    <row r="9531" s="52" customFormat="1" x14ac:dyDescent="0.2"/>
    <row r="9532" s="52" customFormat="1" x14ac:dyDescent="0.2"/>
    <row r="9533" s="52" customFormat="1" x14ac:dyDescent="0.2"/>
    <row r="9534" s="52" customFormat="1" x14ac:dyDescent="0.2"/>
    <row r="9535" s="52" customFormat="1" x14ac:dyDescent="0.2"/>
    <row r="9536" s="52" customFormat="1" x14ac:dyDescent="0.2"/>
    <row r="9537" s="52" customFormat="1" x14ac:dyDescent="0.2"/>
    <row r="9538" s="52" customFormat="1" x14ac:dyDescent="0.2"/>
    <row r="9539" s="52" customFormat="1" x14ac:dyDescent="0.2"/>
    <row r="9540" s="52" customFormat="1" x14ac:dyDescent="0.2"/>
    <row r="9541" s="52" customFormat="1" x14ac:dyDescent="0.2"/>
    <row r="9542" s="52" customFormat="1" x14ac:dyDescent="0.2"/>
    <row r="9543" s="52" customFormat="1" x14ac:dyDescent="0.2"/>
    <row r="9544" s="52" customFormat="1" x14ac:dyDescent="0.2"/>
    <row r="9545" s="52" customFormat="1" x14ac:dyDescent="0.2"/>
    <row r="9546" s="52" customFormat="1" x14ac:dyDescent="0.2"/>
    <row r="9547" s="52" customFormat="1" x14ac:dyDescent="0.2"/>
    <row r="9548" s="52" customFormat="1" x14ac:dyDescent="0.2"/>
    <row r="9549" s="52" customFormat="1" x14ac:dyDescent="0.2"/>
    <row r="9550" s="52" customFormat="1" x14ac:dyDescent="0.2"/>
    <row r="9551" s="52" customFormat="1" x14ac:dyDescent="0.2"/>
    <row r="9552" s="52" customFormat="1" x14ac:dyDescent="0.2"/>
    <row r="9553" s="52" customFormat="1" x14ac:dyDescent="0.2"/>
    <row r="9554" s="52" customFormat="1" x14ac:dyDescent="0.2"/>
    <row r="9555" s="52" customFormat="1" x14ac:dyDescent="0.2"/>
    <row r="9556" s="52" customFormat="1" x14ac:dyDescent="0.2"/>
    <row r="9557" s="52" customFormat="1" x14ac:dyDescent="0.2"/>
    <row r="9558" s="52" customFormat="1" x14ac:dyDescent="0.2"/>
    <row r="9559" s="52" customFormat="1" x14ac:dyDescent="0.2"/>
    <row r="9560" s="52" customFormat="1" x14ac:dyDescent="0.2"/>
    <row r="9561" s="52" customFormat="1" x14ac:dyDescent="0.2"/>
    <row r="9562" s="52" customFormat="1" x14ac:dyDescent="0.2"/>
    <row r="9563" s="52" customFormat="1" x14ac:dyDescent="0.2"/>
    <row r="9564" s="52" customFormat="1" x14ac:dyDescent="0.2"/>
    <row r="9565" s="52" customFormat="1" x14ac:dyDescent="0.2"/>
    <row r="9566" s="52" customFormat="1" x14ac:dyDescent="0.2"/>
    <row r="9567" s="52" customFormat="1" x14ac:dyDescent="0.2"/>
    <row r="9568" s="52" customFormat="1" x14ac:dyDescent="0.2"/>
    <row r="9569" s="52" customFormat="1" x14ac:dyDescent="0.2"/>
    <row r="9570" s="52" customFormat="1" x14ac:dyDescent="0.2"/>
    <row r="9571" s="52" customFormat="1" x14ac:dyDescent="0.2"/>
    <row r="9572" s="52" customFormat="1" x14ac:dyDescent="0.2"/>
    <row r="9573" s="52" customFormat="1" x14ac:dyDescent="0.2"/>
    <row r="9574" s="52" customFormat="1" x14ac:dyDescent="0.2"/>
    <row r="9575" s="52" customFormat="1" x14ac:dyDescent="0.2"/>
    <row r="9576" s="52" customFormat="1" x14ac:dyDescent="0.2"/>
    <row r="9577" s="52" customFormat="1" x14ac:dyDescent="0.2"/>
    <row r="9578" s="52" customFormat="1" x14ac:dyDescent="0.2"/>
    <row r="9579" s="52" customFormat="1" x14ac:dyDescent="0.2"/>
    <row r="9580" s="52" customFormat="1" x14ac:dyDescent="0.2"/>
    <row r="9581" s="52" customFormat="1" x14ac:dyDescent="0.2"/>
    <row r="9582" s="52" customFormat="1" x14ac:dyDescent="0.2"/>
    <row r="9583" s="52" customFormat="1" x14ac:dyDescent="0.2"/>
    <row r="9584" s="52" customFormat="1" x14ac:dyDescent="0.2"/>
    <row r="9585" s="52" customFormat="1" x14ac:dyDescent="0.2"/>
    <row r="9586" s="52" customFormat="1" x14ac:dyDescent="0.2"/>
    <row r="9587" s="52" customFormat="1" x14ac:dyDescent="0.2"/>
    <row r="9588" s="52" customFormat="1" x14ac:dyDescent="0.2"/>
    <row r="9589" s="52" customFormat="1" x14ac:dyDescent="0.2"/>
    <row r="9590" s="52" customFormat="1" x14ac:dyDescent="0.2"/>
    <row r="9591" s="52" customFormat="1" x14ac:dyDescent="0.2"/>
    <row r="9592" s="52" customFormat="1" x14ac:dyDescent="0.2"/>
    <row r="9593" s="52" customFormat="1" x14ac:dyDescent="0.2"/>
    <row r="9594" s="52" customFormat="1" x14ac:dyDescent="0.2"/>
    <row r="9595" s="52" customFormat="1" x14ac:dyDescent="0.2"/>
    <row r="9596" s="52" customFormat="1" x14ac:dyDescent="0.2"/>
    <row r="9597" s="52" customFormat="1" x14ac:dyDescent="0.2"/>
    <row r="9598" s="52" customFormat="1" x14ac:dyDescent="0.2"/>
    <row r="9599" s="52" customFormat="1" x14ac:dyDescent="0.2"/>
    <row r="9600" s="52" customFormat="1" x14ac:dyDescent="0.2"/>
    <row r="9601" s="52" customFormat="1" x14ac:dyDescent="0.2"/>
    <row r="9602" s="52" customFormat="1" x14ac:dyDescent="0.2"/>
    <row r="9603" s="52" customFormat="1" x14ac:dyDescent="0.2"/>
    <row r="9604" s="52" customFormat="1" x14ac:dyDescent="0.2"/>
    <row r="9605" s="52" customFormat="1" x14ac:dyDescent="0.2"/>
    <row r="9606" s="52" customFormat="1" x14ac:dyDescent="0.2"/>
    <row r="9607" s="52" customFormat="1" x14ac:dyDescent="0.2"/>
    <row r="9608" s="52" customFormat="1" x14ac:dyDescent="0.2"/>
    <row r="9609" s="52" customFormat="1" x14ac:dyDescent="0.2"/>
    <row r="9610" s="52" customFormat="1" x14ac:dyDescent="0.2"/>
    <row r="9611" s="52" customFormat="1" x14ac:dyDescent="0.2"/>
    <row r="9612" s="52" customFormat="1" x14ac:dyDescent="0.2"/>
    <row r="9613" s="52" customFormat="1" x14ac:dyDescent="0.2"/>
    <row r="9614" s="52" customFormat="1" x14ac:dyDescent="0.2"/>
    <row r="9615" s="52" customFormat="1" x14ac:dyDescent="0.2"/>
    <row r="9616" s="52" customFormat="1" x14ac:dyDescent="0.2"/>
    <row r="9617" s="52" customFormat="1" x14ac:dyDescent="0.2"/>
    <row r="9618" s="52" customFormat="1" x14ac:dyDescent="0.2"/>
    <row r="9619" s="52" customFormat="1" x14ac:dyDescent="0.2"/>
    <row r="9620" s="52" customFormat="1" x14ac:dyDescent="0.2"/>
    <row r="9621" s="52" customFormat="1" x14ac:dyDescent="0.2"/>
    <row r="9622" s="52" customFormat="1" x14ac:dyDescent="0.2"/>
    <row r="9623" s="52" customFormat="1" x14ac:dyDescent="0.2"/>
    <row r="9624" s="52" customFormat="1" x14ac:dyDescent="0.2"/>
    <row r="9625" s="52" customFormat="1" x14ac:dyDescent="0.2"/>
    <row r="9626" s="52" customFormat="1" x14ac:dyDescent="0.2"/>
    <row r="9627" s="52" customFormat="1" x14ac:dyDescent="0.2"/>
    <row r="9628" s="52" customFormat="1" x14ac:dyDescent="0.2"/>
    <row r="9629" s="52" customFormat="1" x14ac:dyDescent="0.2"/>
    <row r="9630" s="52" customFormat="1" x14ac:dyDescent="0.2"/>
    <row r="9631" s="52" customFormat="1" x14ac:dyDescent="0.2"/>
    <row r="9632" s="52" customFormat="1" x14ac:dyDescent="0.2"/>
    <row r="9633" s="52" customFormat="1" x14ac:dyDescent="0.2"/>
    <row r="9634" s="52" customFormat="1" x14ac:dyDescent="0.2"/>
    <row r="9635" s="52" customFormat="1" x14ac:dyDescent="0.2"/>
    <row r="9636" s="52" customFormat="1" x14ac:dyDescent="0.2"/>
    <row r="9637" s="52" customFormat="1" x14ac:dyDescent="0.2"/>
    <row r="9638" s="52" customFormat="1" x14ac:dyDescent="0.2"/>
    <row r="9639" s="52" customFormat="1" x14ac:dyDescent="0.2"/>
    <row r="9640" s="52" customFormat="1" x14ac:dyDescent="0.2"/>
    <row r="9641" s="52" customFormat="1" x14ac:dyDescent="0.2"/>
    <row r="9642" s="52" customFormat="1" x14ac:dyDescent="0.2"/>
    <row r="9643" s="52" customFormat="1" x14ac:dyDescent="0.2"/>
    <row r="9644" s="52" customFormat="1" x14ac:dyDescent="0.2"/>
    <row r="9645" s="52" customFormat="1" x14ac:dyDescent="0.2"/>
    <row r="9646" s="52" customFormat="1" x14ac:dyDescent="0.2"/>
    <row r="9647" s="52" customFormat="1" x14ac:dyDescent="0.2"/>
    <row r="9648" s="52" customFormat="1" x14ac:dyDescent="0.2"/>
    <row r="9649" s="52" customFormat="1" x14ac:dyDescent="0.2"/>
    <row r="9650" s="52" customFormat="1" x14ac:dyDescent="0.2"/>
    <row r="9651" s="52" customFormat="1" x14ac:dyDescent="0.2"/>
    <row r="9652" s="52" customFormat="1" x14ac:dyDescent="0.2"/>
    <row r="9653" s="52" customFormat="1" x14ac:dyDescent="0.2"/>
    <row r="9654" s="52" customFormat="1" x14ac:dyDescent="0.2"/>
    <row r="9655" s="52" customFormat="1" x14ac:dyDescent="0.2"/>
    <row r="9656" s="52" customFormat="1" x14ac:dyDescent="0.2"/>
    <row r="9657" s="52" customFormat="1" x14ac:dyDescent="0.2"/>
    <row r="9658" s="52" customFormat="1" x14ac:dyDescent="0.2"/>
    <row r="9659" s="52" customFormat="1" x14ac:dyDescent="0.2"/>
    <row r="9660" s="52" customFormat="1" x14ac:dyDescent="0.2"/>
    <row r="9661" s="52" customFormat="1" x14ac:dyDescent="0.2"/>
    <row r="9662" s="52" customFormat="1" x14ac:dyDescent="0.2"/>
    <row r="9663" s="52" customFormat="1" x14ac:dyDescent="0.2"/>
    <row r="9664" s="52" customFormat="1" x14ac:dyDescent="0.2"/>
    <row r="9665" s="52" customFormat="1" x14ac:dyDescent="0.2"/>
    <row r="9666" s="52" customFormat="1" x14ac:dyDescent="0.2"/>
    <row r="9667" s="52" customFormat="1" x14ac:dyDescent="0.2"/>
    <row r="9668" s="52" customFormat="1" x14ac:dyDescent="0.2"/>
    <row r="9669" s="52" customFormat="1" x14ac:dyDescent="0.2"/>
    <row r="9670" s="52" customFormat="1" x14ac:dyDescent="0.2"/>
    <row r="9671" s="52" customFormat="1" x14ac:dyDescent="0.2"/>
    <row r="9672" s="52" customFormat="1" x14ac:dyDescent="0.2"/>
    <row r="9673" s="52" customFormat="1" x14ac:dyDescent="0.2"/>
    <row r="9674" s="52" customFormat="1" x14ac:dyDescent="0.2"/>
    <row r="9675" s="52" customFormat="1" x14ac:dyDescent="0.2"/>
    <row r="9676" s="52" customFormat="1" x14ac:dyDescent="0.2"/>
    <row r="9677" s="52" customFormat="1" x14ac:dyDescent="0.2"/>
    <row r="9678" s="52" customFormat="1" x14ac:dyDescent="0.2"/>
    <row r="9679" s="52" customFormat="1" x14ac:dyDescent="0.2"/>
    <row r="9680" s="52" customFormat="1" x14ac:dyDescent="0.2"/>
    <row r="9681" s="52" customFormat="1" x14ac:dyDescent="0.2"/>
    <row r="9682" s="52" customFormat="1" x14ac:dyDescent="0.2"/>
    <row r="9683" s="52" customFormat="1" x14ac:dyDescent="0.2"/>
    <row r="9684" s="52" customFormat="1" x14ac:dyDescent="0.2"/>
    <row r="9685" s="52" customFormat="1" x14ac:dyDescent="0.2"/>
    <row r="9686" s="52" customFormat="1" x14ac:dyDescent="0.2"/>
    <row r="9687" s="52" customFormat="1" x14ac:dyDescent="0.2"/>
    <row r="9688" s="52" customFormat="1" x14ac:dyDescent="0.2"/>
    <row r="9689" s="52" customFormat="1" x14ac:dyDescent="0.2"/>
    <row r="9690" s="52" customFormat="1" x14ac:dyDescent="0.2"/>
    <row r="9691" s="52" customFormat="1" x14ac:dyDescent="0.2"/>
    <row r="9692" s="52" customFormat="1" x14ac:dyDescent="0.2"/>
    <row r="9693" s="52" customFormat="1" x14ac:dyDescent="0.2"/>
    <row r="9694" s="52" customFormat="1" x14ac:dyDescent="0.2"/>
    <row r="9695" s="52" customFormat="1" x14ac:dyDescent="0.2"/>
    <row r="9696" s="52" customFormat="1" x14ac:dyDescent="0.2"/>
    <row r="9697" s="52" customFormat="1" x14ac:dyDescent="0.2"/>
    <row r="9698" s="52" customFormat="1" x14ac:dyDescent="0.2"/>
    <row r="9699" s="52" customFormat="1" x14ac:dyDescent="0.2"/>
    <row r="9700" s="52" customFormat="1" x14ac:dyDescent="0.2"/>
    <row r="9701" s="52" customFormat="1" x14ac:dyDescent="0.2"/>
    <row r="9702" s="52" customFormat="1" x14ac:dyDescent="0.2"/>
    <row r="9703" s="52" customFormat="1" x14ac:dyDescent="0.2"/>
    <row r="9704" s="52" customFormat="1" x14ac:dyDescent="0.2"/>
    <row r="9705" s="52" customFormat="1" x14ac:dyDescent="0.2"/>
    <row r="9706" s="52" customFormat="1" x14ac:dyDescent="0.2"/>
    <row r="9707" s="52" customFormat="1" x14ac:dyDescent="0.2"/>
    <row r="9708" s="52" customFormat="1" x14ac:dyDescent="0.2"/>
    <row r="9709" s="52" customFormat="1" x14ac:dyDescent="0.2"/>
    <row r="9710" s="52" customFormat="1" x14ac:dyDescent="0.2"/>
    <row r="9711" s="52" customFormat="1" x14ac:dyDescent="0.2"/>
    <row r="9712" s="52" customFormat="1" x14ac:dyDescent="0.2"/>
    <row r="9713" s="52" customFormat="1" x14ac:dyDescent="0.2"/>
    <row r="9714" s="52" customFormat="1" x14ac:dyDescent="0.2"/>
    <row r="9715" s="52" customFormat="1" x14ac:dyDescent="0.2"/>
    <row r="9716" s="52" customFormat="1" x14ac:dyDescent="0.2"/>
    <row r="9717" s="52" customFormat="1" x14ac:dyDescent="0.2"/>
    <row r="9718" s="52" customFormat="1" x14ac:dyDescent="0.2"/>
    <row r="9719" s="52" customFormat="1" x14ac:dyDescent="0.2"/>
    <row r="9720" s="52" customFormat="1" x14ac:dyDescent="0.2"/>
    <row r="9721" s="52" customFormat="1" x14ac:dyDescent="0.2"/>
    <row r="9722" s="52" customFormat="1" x14ac:dyDescent="0.2"/>
    <row r="9723" s="52" customFormat="1" x14ac:dyDescent="0.2"/>
    <row r="9724" s="52" customFormat="1" x14ac:dyDescent="0.2"/>
    <row r="9725" s="52" customFormat="1" x14ac:dyDescent="0.2"/>
    <row r="9726" s="52" customFormat="1" x14ac:dyDescent="0.2"/>
    <row r="9727" s="52" customFormat="1" x14ac:dyDescent="0.2"/>
    <row r="9728" s="52" customFormat="1" x14ac:dyDescent="0.2"/>
    <row r="9729" s="52" customFormat="1" x14ac:dyDescent="0.2"/>
    <row r="9730" s="52" customFormat="1" x14ac:dyDescent="0.2"/>
    <row r="9731" s="52" customFormat="1" x14ac:dyDescent="0.2"/>
    <row r="9732" s="52" customFormat="1" x14ac:dyDescent="0.2"/>
    <row r="9733" s="52" customFormat="1" x14ac:dyDescent="0.2"/>
    <row r="9734" s="52" customFormat="1" x14ac:dyDescent="0.2"/>
    <row r="9735" s="52" customFormat="1" x14ac:dyDescent="0.2"/>
    <row r="9736" s="52" customFormat="1" x14ac:dyDescent="0.2"/>
    <row r="9737" s="52" customFormat="1" x14ac:dyDescent="0.2"/>
    <row r="9738" s="52" customFormat="1" x14ac:dyDescent="0.2"/>
    <row r="9739" s="52" customFormat="1" x14ac:dyDescent="0.2"/>
    <row r="9740" s="52" customFormat="1" x14ac:dyDescent="0.2"/>
    <row r="9741" s="52" customFormat="1" x14ac:dyDescent="0.2"/>
    <row r="9742" s="52" customFormat="1" x14ac:dyDescent="0.2"/>
    <row r="9743" s="52" customFormat="1" x14ac:dyDescent="0.2"/>
    <row r="9744" s="52" customFormat="1" x14ac:dyDescent="0.2"/>
    <row r="9745" s="52" customFormat="1" x14ac:dyDescent="0.2"/>
    <row r="9746" s="52" customFormat="1" x14ac:dyDescent="0.2"/>
    <row r="9747" s="52" customFormat="1" x14ac:dyDescent="0.2"/>
    <row r="9748" s="52" customFormat="1" x14ac:dyDescent="0.2"/>
    <row r="9749" s="52" customFormat="1" x14ac:dyDescent="0.2"/>
    <row r="9750" s="52" customFormat="1" x14ac:dyDescent="0.2"/>
    <row r="9751" s="52" customFormat="1" x14ac:dyDescent="0.2"/>
    <row r="9752" s="52" customFormat="1" x14ac:dyDescent="0.2"/>
    <row r="9753" s="52" customFormat="1" x14ac:dyDescent="0.2"/>
    <row r="9754" s="52" customFormat="1" x14ac:dyDescent="0.2"/>
    <row r="9755" s="52" customFormat="1" x14ac:dyDescent="0.2"/>
    <row r="9756" s="52" customFormat="1" x14ac:dyDescent="0.2"/>
    <row r="9757" s="52" customFormat="1" x14ac:dyDescent="0.2"/>
    <row r="9758" s="52" customFormat="1" x14ac:dyDescent="0.2"/>
    <row r="9759" s="52" customFormat="1" x14ac:dyDescent="0.2"/>
    <row r="9760" s="52" customFormat="1" x14ac:dyDescent="0.2"/>
    <row r="9761" s="52" customFormat="1" x14ac:dyDescent="0.2"/>
    <row r="9762" s="52" customFormat="1" x14ac:dyDescent="0.2"/>
    <row r="9763" s="52" customFormat="1" x14ac:dyDescent="0.2"/>
    <row r="9764" s="52" customFormat="1" x14ac:dyDescent="0.2"/>
    <row r="9765" s="52" customFormat="1" x14ac:dyDescent="0.2"/>
    <row r="9766" s="52" customFormat="1" x14ac:dyDescent="0.2"/>
    <row r="9767" s="52" customFormat="1" x14ac:dyDescent="0.2"/>
    <row r="9768" s="52" customFormat="1" x14ac:dyDescent="0.2"/>
    <row r="9769" s="52" customFormat="1" x14ac:dyDescent="0.2"/>
    <row r="9770" s="52" customFormat="1" x14ac:dyDescent="0.2"/>
    <row r="9771" s="52" customFormat="1" x14ac:dyDescent="0.2"/>
    <row r="9772" s="52" customFormat="1" x14ac:dyDescent="0.2"/>
    <row r="9773" s="52" customFormat="1" x14ac:dyDescent="0.2"/>
    <row r="9774" s="52" customFormat="1" x14ac:dyDescent="0.2"/>
    <row r="9775" s="52" customFormat="1" x14ac:dyDescent="0.2"/>
    <row r="9776" s="52" customFormat="1" x14ac:dyDescent="0.2"/>
    <row r="9777" s="52" customFormat="1" x14ac:dyDescent="0.2"/>
    <row r="9778" s="52" customFormat="1" x14ac:dyDescent="0.2"/>
    <row r="9779" s="52" customFormat="1" x14ac:dyDescent="0.2"/>
    <row r="9780" s="52" customFormat="1" x14ac:dyDescent="0.2"/>
    <row r="9781" s="52" customFormat="1" x14ac:dyDescent="0.2"/>
    <row r="9782" s="52" customFormat="1" x14ac:dyDescent="0.2"/>
    <row r="9783" s="52" customFormat="1" x14ac:dyDescent="0.2"/>
    <row r="9784" s="52" customFormat="1" x14ac:dyDescent="0.2"/>
    <row r="9785" s="52" customFormat="1" x14ac:dyDescent="0.2"/>
    <row r="9786" s="52" customFormat="1" x14ac:dyDescent="0.2"/>
    <row r="9787" s="52" customFormat="1" x14ac:dyDescent="0.2"/>
    <row r="9788" s="52" customFormat="1" x14ac:dyDescent="0.2"/>
    <row r="9789" s="52" customFormat="1" x14ac:dyDescent="0.2"/>
    <row r="9790" s="52" customFormat="1" x14ac:dyDescent="0.2"/>
    <row r="9791" s="52" customFormat="1" x14ac:dyDescent="0.2"/>
    <row r="9792" s="52" customFormat="1" x14ac:dyDescent="0.2"/>
    <row r="9793" s="52" customFormat="1" x14ac:dyDescent="0.2"/>
    <row r="9794" s="52" customFormat="1" x14ac:dyDescent="0.2"/>
    <row r="9795" s="52" customFormat="1" x14ac:dyDescent="0.2"/>
    <row r="9796" s="52" customFormat="1" x14ac:dyDescent="0.2"/>
    <row r="9797" s="52" customFormat="1" x14ac:dyDescent="0.2"/>
    <row r="9798" s="52" customFormat="1" x14ac:dyDescent="0.2"/>
    <row r="9799" s="52" customFormat="1" x14ac:dyDescent="0.2"/>
    <row r="9800" s="52" customFormat="1" x14ac:dyDescent="0.2"/>
    <row r="9801" s="52" customFormat="1" x14ac:dyDescent="0.2"/>
    <row r="9802" s="52" customFormat="1" x14ac:dyDescent="0.2"/>
    <row r="9803" s="52" customFormat="1" x14ac:dyDescent="0.2"/>
    <row r="9804" s="52" customFormat="1" x14ac:dyDescent="0.2"/>
    <row r="9805" s="52" customFormat="1" x14ac:dyDescent="0.2"/>
    <row r="9806" s="52" customFormat="1" x14ac:dyDescent="0.2"/>
    <row r="9807" s="52" customFormat="1" x14ac:dyDescent="0.2"/>
    <row r="9808" s="52" customFormat="1" x14ac:dyDescent="0.2"/>
    <row r="9809" s="52" customFormat="1" x14ac:dyDescent="0.2"/>
    <row r="9810" s="52" customFormat="1" x14ac:dyDescent="0.2"/>
    <row r="9811" s="52" customFormat="1" x14ac:dyDescent="0.2"/>
    <row r="9812" s="52" customFormat="1" x14ac:dyDescent="0.2"/>
    <row r="9813" s="52" customFormat="1" x14ac:dyDescent="0.2"/>
    <row r="9814" s="52" customFormat="1" x14ac:dyDescent="0.2"/>
    <row r="9815" s="52" customFormat="1" x14ac:dyDescent="0.2"/>
    <row r="9816" s="52" customFormat="1" x14ac:dyDescent="0.2"/>
    <row r="9817" s="52" customFormat="1" x14ac:dyDescent="0.2"/>
    <row r="9818" s="52" customFormat="1" x14ac:dyDescent="0.2"/>
    <row r="9819" s="52" customFormat="1" x14ac:dyDescent="0.2"/>
    <row r="9820" s="52" customFormat="1" x14ac:dyDescent="0.2"/>
    <row r="9821" s="52" customFormat="1" x14ac:dyDescent="0.2"/>
    <row r="9822" s="52" customFormat="1" x14ac:dyDescent="0.2"/>
    <row r="9823" s="52" customFormat="1" x14ac:dyDescent="0.2"/>
    <row r="9824" s="52" customFormat="1" x14ac:dyDescent="0.2"/>
    <row r="9825" s="52" customFormat="1" x14ac:dyDescent="0.2"/>
    <row r="9826" s="52" customFormat="1" x14ac:dyDescent="0.2"/>
    <row r="9827" s="52" customFormat="1" x14ac:dyDescent="0.2"/>
    <row r="9828" s="52" customFormat="1" x14ac:dyDescent="0.2"/>
    <row r="9829" s="52" customFormat="1" x14ac:dyDescent="0.2"/>
    <row r="9830" s="52" customFormat="1" x14ac:dyDescent="0.2"/>
    <row r="9831" s="52" customFormat="1" x14ac:dyDescent="0.2"/>
    <row r="9832" s="52" customFormat="1" x14ac:dyDescent="0.2"/>
    <row r="9833" s="52" customFormat="1" x14ac:dyDescent="0.2"/>
    <row r="9834" s="52" customFormat="1" x14ac:dyDescent="0.2"/>
    <row r="9835" s="52" customFormat="1" x14ac:dyDescent="0.2"/>
    <row r="9836" s="52" customFormat="1" x14ac:dyDescent="0.2"/>
    <row r="9837" s="52" customFormat="1" x14ac:dyDescent="0.2"/>
    <row r="9838" s="52" customFormat="1" x14ac:dyDescent="0.2"/>
    <row r="9839" s="52" customFormat="1" x14ac:dyDescent="0.2"/>
    <row r="9840" s="52" customFormat="1" x14ac:dyDescent="0.2"/>
    <row r="9841" s="52" customFormat="1" x14ac:dyDescent="0.2"/>
    <row r="9842" s="52" customFormat="1" x14ac:dyDescent="0.2"/>
    <row r="9843" s="52" customFormat="1" x14ac:dyDescent="0.2"/>
    <row r="9844" s="52" customFormat="1" x14ac:dyDescent="0.2"/>
    <row r="9845" s="52" customFormat="1" x14ac:dyDescent="0.2"/>
    <row r="9846" s="52" customFormat="1" x14ac:dyDescent="0.2"/>
    <row r="9847" s="52" customFormat="1" x14ac:dyDescent="0.2"/>
    <row r="9848" s="52" customFormat="1" x14ac:dyDescent="0.2"/>
    <row r="9849" s="52" customFormat="1" x14ac:dyDescent="0.2"/>
    <row r="9850" s="52" customFormat="1" x14ac:dyDescent="0.2"/>
    <row r="9851" s="52" customFormat="1" x14ac:dyDescent="0.2"/>
    <row r="9852" s="52" customFormat="1" x14ac:dyDescent="0.2"/>
    <row r="9853" s="52" customFormat="1" x14ac:dyDescent="0.2"/>
    <row r="9854" s="52" customFormat="1" x14ac:dyDescent="0.2"/>
    <row r="9855" s="52" customFormat="1" x14ac:dyDescent="0.2"/>
    <row r="9856" s="52" customFormat="1" x14ac:dyDescent="0.2"/>
    <row r="9857" s="52" customFormat="1" x14ac:dyDescent="0.2"/>
    <row r="9858" s="52" customFormat="1" x14ac:dyDescent="0.2"/>
    <row r="9859" s="52" customFormat="1" x14ac:dyDescent="0.2"/>
    <row r="9860" s="52" customFormat="1" x14ac:dyDescent="0.2"/>
    <row r="9861" s="52" customFormat="1" x14ac:dyDescent="0.2"/>
    <row r="9862" s="52" customFormat="1" x14ac:dyDescent="0.2"/>
    <row r="9863" s="52" customFormat="1" x14ac:dyDescent="0.2"/>
    <row r="9864" s="52" customFormat="1" x14ac:dyDescent="0.2"/>
    <row r="9865" s="52" customFormat="1" x14ac:dyDescent="0.2"/>
    <row r="9866" s="52" customFormat="1" x14ac:dyDescent="0.2"/>
    <row r="9867" s="52" customFormat="1" x14ac:dyDescent="0.2"/>
    <row r="9868" s="52" customFormat="1" x14ac:dyDescent="0.2"/>
    <row r="9869" s="52" customFormat="1" x14ac:dyDescent="0.2"/>
    <row r="9870" s="52" customFormat="1" x14ac:dyDescent="0.2"/>
    <row r="9871" s="52" customFormat="1" x14ac:dyDescent="0.2"/>
    <row r="9872" s="52" customFormat="1" x14ac:dyDescent="0.2"/>
    <row r="9873" s="52" customFormat="1" x14ac:dyDescent="0.2"/>
    <row r="9874" s="52" customFormat="1" x14ac:dyDescent="0.2"/>
    <row r="9875" s="52" customFormat="1" x14ac:dyDescent="0.2"/>
    <row r="9876" s="52" customFormat="1" x14ac:dyDescent="0.2"/>
    <row r="9877" s="52" customFormat="1" x14ac:dyDescent="0.2"/>
    <row r="9878" s="52" customFormat="1" x14ac:dyDescent="0.2"/>
    <row r="9879" s="52" customFormat="1" x14ac:dyDescent="0.2"/>
    <row r="9880" s="52" customFormat="1" x14ac:dyDescent="0.2"/>
    <row r="9881" s="52" customFormat="1" x14ac:dyDescent="0.2"/>
    <row r="9882" s="52" customFormat="1" x14ac:dyDescent="0.2"/>
    <row r="9883" s="52" customFormat="1" x14ac:dyDescent="0.2"/>
    <row r="9884" s="52" customFormat="1" x14ac:dyDescent="0.2"/>
    <row r="9885" s="52" customFormat="1" x14ac:dyDescent="0.2"/>
    <row r="9886" s="52" customFormat="1" x14ac:dyDescent="0.2"/>
    <row r="9887" s="52" customFormat="1" x14ac:dyDescent="0.2"/>
    <row r="9888" s="52" customFormat="1" x14ac:dyDescent="0.2"/>
    <row r="9889" s="52" customFormat="1" x14ac:dyDescent="0.2"/>
    <row r="9890" s="52" customFormat="1" x14ac:dyDescent="0.2"/>
    <row r="9891" s="52" customFormat="1" x14ac:dyDescent="0.2"/>
    <row r="9892" s="52" customFormat="1" x14ac:dyDescent="0.2"/>
    <row r="9893" s="52" customFormat="1" x14ac:dyDescent="0.2"/>
    <row r="9894" s="52" customFormat="1" x14ac:dyDescent="0.2"/>
    <row r="9895" s="52" customFormat="1" x14ac:dyDescent="0.2"/>
    <row r="9896" s="52" customFormat="1" x14ac:dyDescent="0.2"/>
    <row r="9897" s="52" customFormat="1" x14ac:dyDescent="0.2"/>
    <row r="9898" s="52" customFormat="1" x14ac:dyDescent="0.2"/>
    <row r="9899" s="52" customFormat="1" x14ac:dyDescent="0.2"/>
    <row r="9900" s="52" customFormat="1" x14ac:dyDescent="0.2"/>
    <row r="9901" s="52" customFormat="1" x14ac:dyDescent="0.2"/>
    <row r="9902" s="52" customFormat="1" x14ac:dyDescent="0.2"/>
    <row r="9903" s="52" customFormat="1" x14ac:dyDescent="0.2"/>
    <row r="9904" s="52" customFormat="1" x14ac:dyDescent="0.2"/>
    <row r="9905" s="52" customFormat="1" x14ac:dyDescent="0.2"/>
    <row r="9906" s="52" customFormat="1" x14ac:dyDescent="0.2"/>
    <row r="9907" s="52" customFormat="1" x14ac:dyDescent="0.2"/>
    <row r="9908" s="52" customFormat="1" x14ac:dyDescent="0.2"/>
    <row r="9909" s="52" customFormat="1" x14ac:dyDescent="0.2"/>
    <row r="9910" s="52" customFormat="1" x14ac:dyDescent="0.2"/>
    <row r="9911" s="52" customFormat="1" x14ac:dyDescent="0.2"/>
    <row r="9912" s="52" customFormat="1" x14ac:dyDescent="0.2"/>
    <row r="9913" s="52" customFormat="1" x14ac:dyDescent="0.2"/>
    <row r="9914" s="52" customFormat="1" x14ac:dyDescent="0.2"/>
    <row r="9915" s="52" customFormat="1" x14ac:dyDescent="0.2"/>
    <row r="9916" s="52" customFormat="1" x14ac:dyDescent="0.2"/>
    <row r="9917" s="52" customFormat="1" x14ac:dyDescent="0.2"/>
    <row r="9918" s="52" customFormat="1" x14ac:dyDescent="0.2"/>
    <row r="9919" s="52" customFormat="1" x14ac:dyDescent="0.2"/>
    <row r="9920" s="52" customFormat="1" x14ac:dyDescent="0.2"/>
    <row r="9921" s="52" customFormat="1" x14ac:dyDescent="0.2"/>
    <row r="9922" s="52" customFormat="1" x14ac:dyDescent="0.2"/>
    <row r="9923" s="52" customFormat="1" x14ac:dyDescent="0.2"/>
    <row r="9924" s="52" customFormat="1" x14ac:dyDescent="0.2"/>
    <row r="9925" s="52" customFormat="1" x14ac:dyDescent="0.2"/>
    <row r="9926" s="52" customFormat="1" x14ac:dyDescent="0.2"/>
    <row r="9927" s="52" customFormat="1" x14ac:dyDescent="0.2"/>
    <row r="9928" s="52" customFormat="1" x14ac:dyDescent="0.2"/>
    <row r="9929" s="52" customFormat="1" x14ac:dyDescent="0.2"/>
    <row r="9930" s="52" customFormat="1" x14ac:dyDescent="0.2"/>
    <row r="9931" s="52" customFormat="1" x14ac:dyDescent="0.2"/>
    <row r="9932" s="52" customFormat="1" x14ac:dyDescent="0.2"/>
    <row r="9933" s="52" customFormat="1" x14ac:dyDescent="0.2"/>
    <row r="9934" s="52" customFormat="1" x14ac:dyDescent="0.2"/>
    <row r="9935" s="52" customFormat="1" x14ac:dyDescent="0.2"/>
    <row r="9936" s="52" customFormat="1" x14ac:dyDescent="0.2"/>
    <row r="9937" s="52" customFormat="1" x14ac:dyDescent="0.2"/>
    <row r="9938" s="52" customFormat="1" x14ac:dyDescent="0.2"/>
    <row r="9939" s="52" customFormat="1" x14ac:dyDescent="0.2"/>
    <row r="9940" s="52" customFormat="1" x14ac:dyDescent="0.2"/>
    <row r="9941" s="52" customFormat="1" x14ac:dyDescent="0.2"/>
    <row r="9942" s="52" customFormat="1" x14ac:dyDescent="0.2"/>
    <row r="9943" s="52" customFormat="1" x14ac:dyDescent="0.2"/>
    <row r="9944" s="52" customFormat="1" x14ac:dyDescent="0.2"/>
    <row r="9945" s="52" customFormat="1" x14ac:dyDescent="0.2"/>
    <row r="9946" s="52" customFormat="1" x14ac:dyDescent="0.2"/>
    <row r="9947" s="52" customFormat="1" x14ac:dyDescent="0.2"/>
    <row r="9948" s="52" customFormat="1" x14ac:dyDescent="0.2"/>
    <row r="9949" s="52" customFormat="1" x14ac:dyDescent="0.2"/>
    <row r="9950" s="52" customFormat="1" x14ac:dyDescent="0.2"/>
    <row r="9951" s="52" customFormat="1" x14ac:dyDescent="0.2"/>
    <row r="9952" s="52" customFormat="1" x14ac:dyDescent="0.2"/>
    <row r="9953" s="52" customFormat="1" x14ac:dyDescent="0.2"/>
    <row r="9954" s="52" customFormat="1" x14ac:dyDescent="0.2"/>
    <row r="9955" s="52" customFormat="1" x14ac:dyDescent="0.2"/>
    <row r="9956" s="52" customFormat="1" x14ac:dyDescent="0.2"/>
    <row r="9957" s="52" customFormat="1" x14ac:dyDescent="0.2"/>
    <row r="9958" s="52" customFormat="1" x14ac:dyDescent="0.2"/>
    <row r="9959" s="52" customFormat="1" x14ac:dyDescent="0.2"/>
    <row r="9960" s="52" customFormat="1" x14ac:dyDescent="0.2"/>
    <row r="9961" s="52" customFormat="1" x14ac:dyDescent="0.2"/>
    <row r="9962" s="52" customFormat="1" x14ac:dyDescent="0.2"/>
    <row r="9963" s="52" customFormat="1" x14ac:dyDescent="0.2"/>
    <row r="9964" s="52" customFormat="1" x14ac:dyDescent="0.2"/>
    <row r="9965" s="52" customFormat="1" x14ac:dyDescent="0.2"/>
    <row r="9966" s="52" customFormat="1" x14ac:dyDescent="0.2"/>
    <row r="9967" s="52" customFormat="1" x14ac:dyDescent="0.2"/>
    <row r="9968" s="52" customFormat="1" x14ac:dyDescent="0.2"/>
    <row r="9969" s="52" customFormat="1" x14ac:dyDescent="0.2"/>
    <row r="9970" s="52" customFormat="1" x14ac:dyDescent="0.2"/>
    <row r="9971" s="52" customFormat="1" x14ac:dyDescent="0.2"/>
    <row r="9972" s="52" customFormat="1" x14ac:dyDescent="0.2"/>
    <row r="9973" s="52" customFormat="1" x14ac:dyDescent="0.2"/>
    <row r="9974" s="52" customFormat="1" x14ac:dyDescent="0.2"/>
    <row r="9975" s="52" customFormat="1" x14ac:dyDescent="0.2"/>
    <row r="9976" s="52" customFormat="1" x14ac:dyDescent="0.2"/>
    <row r="9977" s="52" customFormat="1" x14ac:dyDescent="0.2"/>
    <row r="9978" s="52" customFormat="1" x14ac:dyDescent="0.2"/>
    <row r="9979" s="52" customFormat="1" x14ac:dyDescent="0.2"/>
    <row r="9980" s="52" customFormat="1" x14ac:dyDescent="0.2"/>
    <row r="9981" s="52" customFormat="1" x14ac:dyDescent="0.2"/>
    <row r="9982" s="52" customFormat="1" x14ac:dyDescent="0.2"/>
    <row r="9983" s="52" customFormat="1" x14ac:dyDescent="0.2"/>
    <row r="9984" s="52" customFormat="1" x14ac:dyDescent="0.2"/>
    <row r="9985" s="52" customFormat="1" x14ac:dyDescent="0.2"/>
    <row r="9986" s="52" customFormat="1" x14ac:dyDescent="0.2"/>
    <row r="9987" s="52" customFormat="1" x14ac:dyDescent="0.2"/>
    <row r="9988" s="52" customFormat="1" x14ac:dyDescent="0.2"/>
    <row r="9989" s="52" customFormat="1" x14ac:dyDescent="0.2"/>
    <row r="9990" s="52" customFormat="1" x14ac:dyDescent="0.2"/>
    <row r="9991" s="52" customFormat="1" x14ac:dyDescent="0.2"/>
    <row r="9992" s="52" customFormat="1" x14ac:dyDescent="0.2"/>
    <row r="9993" s="52" customFormat="1" x14ac:dyDescent="0.2"/>
    <row r="9994" s="52" customFormat="1" x14ac:dyDescent="0.2"/>
    <row r="9995" s="52" customFormat="1" x14ac:dyDescent="0.2"/>
    <row r="9996" s="52" customFormat="1" x14ac:dyDescent="0.2"/>
    <row r="9997" s="52" customFormat="1" x14ac:dyDescent="0.2"/>
    <row r="9998" s="52" customFormat="1" x14ac:dyDescent="0.2"/>
    <row r="9999" s="52" customFormat="1" x14ac:dyDescent="0.2"/>
  </sheetData>
  <sheetProtection password="A5A0" sheet="1" objects="1" scenarios="1"/>
  <phoneticPr fontId="9" type="noConversion"/>
  <pageMargins left="0.75" right="0.75" top="1" bottom="1" header="0.5" footer="0.5"/>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EE9999"/>
  <sheetViews>
    <sheetView zoomScaleNormal="100" workbookViewId="0">
      <selection activeCell="A3" sqref="A3"/>
    </sheetView>
  </sheetViews>
  <sheetFormatPr defaultRowHeight="12.75" x14ac:dyDescent="0.2"/>
  <cols>
    <col min="1" max="1" width="13" customWidth="1"/>
    <col min="2" max="2" width="12.85546875" customWidth="1"/>
    <col min="3" max="3" width="14.28515625" customWidth="1"/>
    <col min="4" max="4" width="15" customWidth="1"/>
    <col min="5" max="5" width="12.5703125" customWidth="1"/>
    <col min="6" max="6" width="12.7109375" customWidth="1"/>
    <col min="7" max="7" width="11.28515625" customWidth="1"/>
    <col min="8" max="8" width="11" customWidth="1"/>
    <col min="9" max="13" width="14.140625" customWidth="1"/>
    <col min="14" max="14" width="81.140625" customWidth="1"/>
    <col min="15" max="15" width="7.42578125" customWidth="1"/>
    <col min="16" max="16" width="48.5703125" customWidth="1"/>
    <col min="17" max="17" width="77.140625" customWidth="1"/>
    <col min="18" max="18" width="7.42578125" customWidth="1"/>
    <col min="19" max="19" width="48.5703125" customWidth="1"/>
    <col min="20" max="20" width="73.28515625" customWidth="1"/>
    <col min="21" max="21" width="7.42578125" customWidth="1"/>
    <col min="22" max="22" width="48.5703125" customWidth="1"/>
    <col min="23" max="23" width="82.28515625" customWidth="1"/>
    <col min="24" max="24" width="7.42578125" customWidth="1"/>
    <col min="25" max="25" width="48.5703125" customWidth="1"/>
    <col min="26" max="26" width="82" customWidth="1"/>
    <col min="27" max="27" width="7.42578125" customWidth="1"/>
    <col min="28" max="28" width="48.5703125" customWidth="1"/>
    <col min="29" max="29" width="82" customWidth="1"/>
    <col min="30" max="30" width="7.42578125" customWidth="1"/>
    <col min="31" max="31" width="48.5703125" customWidth="1"/>
    <col min="32" max="32" width="75.85546875" customWidth="1"/>
    <col min="33" max="33" width="7.42578125" customWidth="1"/>
    <col min="34" max="34" width="48.5703125" customWidth="1"/>
    <col min="35" max="35" width="72.140625" customWidth="1"/>
    <col min="36" max="36" width="7.42578125" customWidth="1"/>
    <col min="37" max="37" width="48.5703125" customWidth="1"/>
    <col min="38" max="38" width="58.42578125" customWidth="1"/>
    <col min="39" max="39" width="7.42578125" customWidth="1"/>
    <col min="40" max="40" width="20" customWidth="1"/>
    <col min="41" max="41" width="51.140625" customWidth="1"/>
    <col min="42" max="42" width="7.42578125" customWidth="1"/>
    <col min="43" max="43" width="20" customWidth="1"/>
    <col min="44" max="44" width="82.28515625" customWidth="1"/>
    <col min="45" max="45" width="7.42578125" customWidth="1"/>
    <col min="46" max="46" width="48.5703125" customWidth="1"/>
    <col min="47" max="47" width="84.140625" customWidth="1"/>
    <col min="48" max="48" width="7.42578125" customWidth="1"/>
    <col min="49" max="49" width="48.5703125" customWidth="1"/>
    <col min="50" max="50" width="80.85546875" customWidth="1"/>
    <col min="51" max="51" width="7.42578125" customWidth="1"/>
    <col min="52" max="52" width="48.5703125" customWidth="1"/>
    <col min="53" max="53" width="75.140625" customWidth="1"/>
    <col min="54" max="54" width="7.42578125" customWidth="1"/>
    <col min="55" max="55" width="48.5703125" customWidth="1"/>
    <col min="56" max="56" width="77.7109375" customWidth="1"/>
    <col min="57" max="57" width="7.42578125" customWidth="1"/>
    <col min="58" max="58" width="48.5703125" customWidth="1"/>
    <col min="59" max="59" width="81.28515625" customWidth="1"/>
    <col min="60" max="60" width="7.42578125" customWidth="1"/>
    <col min="61" max="61" width="48.5703125" customWidth="1"/>
    <col min="62" max="62" width="57.85546875" customWidth="1"/>
    <col min="63" max="63" width="7.42578125" customWidth="1"/>
    <col min="64" max="64" width="48.5703125" customWidth="1"/>
    <col min="65" max="65" width="71.85546875" customWidth="1"/>
    <col min="66" max="66" width="7.42578125" customWidth="1"/>
    <col min="67" max="67" width="20" customWidth="1"/>
    <col min="68" max="68" width="49.7109375" customWidth="1"/>
    <col min="69" max="69" width="7.42578125" customWidth="1"/>
    <col min="70" max="70" width="20" customWidth="1"/>
    <col min="71" max="71" width="49.7109375" customWidth="1"/>
    <col min="72" max="72" width="7.42578125" customWidth="1"/>
    <col min="73" max="73" width="20" customWidth="1"/>
    <col min="74" max="74" width="77.85546875" customWidth="1"/>
    <col min="75" max="75" width="7.42578125" customWidth="1"/>
    <col min="76" max="76" width="48.5703125" customWidth="1"/>
    <col min="77" max="77" width="81.42578125" customWidth="1"/>
    <col min="78" max="78" width="7.42578125" customWidth="1"/>
    <col min="79" max="79" width="48.5703125" customWidth="1"/>
    <col min="80" max="80" width="80.140625" customWidth="1"/>
    <col min="81" max="81" width="7.42578125" customWidth="1"/>
    <col min="82" max="82" width="48.5703125" customWidth="1"/>
    <col min="83" max="83" width="84.28515625" customWidth="1"/>
    <col min="84" max="84" width="7.42578125" customWidth="1"/>
    <col min="85" max="85" width="48.5703125" customWidth="1"/>
    <col min="86" max="86" width="75.7109375" customWidth="1"/>
    <col min="87" max="87" width="7.42578125" customWidth="1"/>
    <col min="88" max="88" width="48.5703125" customWidth="1"/>
    <col min="89" max="89" width="80.42578125" customWidth="1"/>
    <col min="90" max="90" width="7.42578125" customWidth="1"/>
    <col min="91" max="91" width="48.5703125" customWidth="1"/>
    <col min="92" max="92" width="82.28515625" customWidth="1"/>
    <col min="93" max="93" width="7.42578125" customWidth="1"/>
    <col min="94" max="94" width="48.5703125" customWidth="1"/>
    <col min="95" max="95" width="83.5703125" customWidth="1"/>
    <col min="96" max="96" width="7.42578125" customWidth="1"/>
    <col min="97" max="97" width="48.5703125" customWidth="1"/>
    <col min="98" max="98" width="81" customWidth="1"/>
    <col min="99" max="99" width="7.42578125" customWidth="1"/>
    <col min="100" max="100" width="48.5703125" customWidth="1"/>
    <col min="101" max="101" width="42.85546875" customWidth="1"/>
    <col min="102" max="102" width="7.42578125" customWidth="1"/>
    <col min="103" max="103" width="20" customWidth="1"/>
    <col min="104" max="104" width="77.5703125" customWidth="1"/>
    <col min="105" max="105" width="7.42578125" customWidth="1"/>
    <col min="106" max="106" width="48.5703125" customWidth="1"/>
    <col min="107" max="107" width="81" customWidth="1"/>
    <col min="108" max="108" width="7.42578125" customWidth="1"/>
    <col min="109" max="109" width="48.5703125" customWidth="1"/>
    <col min="110" max="110" width="79.85546875" customWidth="1"/>
    <col min="111" max="111" width="7.42578125" customWidth="1"/>
    <col min="112" max="112" width="48.5703125" customWidth="1"/>
    <col min="113" max="113" width="84" customWidth="1"/>
    <col min="114" max="114" width="7.42578125" customWidth="1"/>
    <col min="115" max="115" width="48.5703125" customWidth="1"/>
    <col min="116" max="116" width="75.28515625" customWidth="1"/>
    <col min="117" max="117" width="7.42578125" customWidth="1"/>
    <col min="118" max="118" width="48.5703125" customWidth="1"/>
    <col min="119" max="119" width="80.140625" customWidth="1"/>
    <col min="120" max="120" width="7.42578125" customWidth="1"/>
    <col min="121" max="121" width="48.5703125" customWidth="1"/>
    <col min="122" max="122" width="77.7109375" customWidth="1"/>
    <col min="123" max="123" width="7.42578125" customWidth="1"/>
    <col min="124" max="124" width="48.5703125" customWidth="1"/>
    <col min="125" max="125" width="85.42578125" customWidth="1"/>
    <col min="126" max="126" width="7.42578125" customWidth="1"/>
    <col min="127" max="127" width="48.5703125" customWidth="1"/>
    <col min="128" max="128" width="82.85546875" customWidth="1"/>
    <col min="129" max="129" width="7.42578125" customWidth="1"/>
    <col min="130" max="130" width="48.5703125" customWidth="1"/>
    <col min="131" max="131" width="81.42578125" customWidth="1"/>
    <col min="132" max="132" width="7.42578125" customWidth="1"/>
    <col min="133" max="133" width="48.5703125" customWidth="1"/>
    <col min="134" max="135" width="20.7109375" customWidth="1"/>
  </cols>
  <sheetData>
    <row r="1" spans="1:135" s="59" customFormat="1" ht="73.5" customHeight="1" x14ac:dyDescent="0.2">
      <c r="A1" s="57" t="s">
        <v>36</v>
      </c>
      <c r="B1" s="57" t="s">
        <v>37</v>
      </c>
      <c r="C1" s="57" t="s">
        <v>38</v>
      </c>
      <c r="D1" s="57" t="s">
        <v>39</v>
      </c>
      <c r="E1" s="57" t="s">
        <v>40</v>
      </c>
      <c r="F1" s="57" t="s">
        <v>41</v>
      </c>
      <c r="G1" s="57" t="s">
        <v>42</v>
      </c>
      <c r="H1" s="57" t="s">
        <v>43</v>
      </c>
      <c r="I1" s="57" t="s">
        <v>44</v>
      </c>
      <c r="J1" s="57" t="s">
        <v>45</v>
      </c>
      <c r="K1" s="57" t="s">
        <v>46</v>
      </c>
      <c r="L1" s="57" t="s">
        <v>47</v>
      </c>
      <c r="M1" s="57" t="s">
        <v>48</v>
      </c>
      <c r="N1" s="57" t="str">
        <f>BD!C81</f>
        <v>1. To what extent are our customers (including participants or end users) satisfied with the delivered programs, products and services we provide to them?</v>
      </c>
      <c r="O1" s="58" t="str">
        <f>IF(ISERROR(AVERAGE(O3:O9999)),"",(AVERAGE(O3:O9999)))</f>
        <v/>
      </c>
      <c r="P1" s="57"/>
      <c r="Q1" s="57" t="str">
        <f>BD!C82</f>
        <v>2. To what extent do we measure our customers (including participants or end users) satisfaction and perceived value of our programs, products and services?</v>
      </c>
      <c r="R1" s="58" t="str">
        <f>IF(ISERROR(AVERAGE(R3:R9999)),"",(AVERAGE(R3:R9999)))</f>
        <v/>
      </c>
      <c r="S1" s="57"/>
      <c r="T1" s="57" t="str">
        <f>BD!C83</f>
        <v>3. To what extent do our customers (including participants or end users) view our programs, products and services favorably or better than our key comparative organizations or other alternatives?</v>
      </c>
      <c r="U1" s="58" t="str">
        <f>IF(ISERROR(AVERAGE(U3:U9999)),"",(AVERAGE(U3:U9999)))</f>
        <v/>
      </c>
      <c r="V1" s="57"/>
      <c r="W1" s="57" t="str">
        <f>BD!C84</f>
        <v>4. To what extent do our customers (including participants or end users) view our programs, products and services as available on time and when needed, as compared to our key comparative organizations or other alternatives?</v>
      </c>
      <c r="X1" s="58" t="str">
        <f>IF(ISERROR(AVERAGE(X3:X9999)),"",(AVERAGE(X3:X9999)))</f>
        <v/>
      </c>
      <c r="Y1" s="57"/>
      <c r="Z1" s="57" t="str">
        <f>BD!C85</f>
        <v>5. To what extent do our customers (including participants or end users) continue to be loyal and see the value of our programs, products and services as advantageous, compared to our key comparative organizations or other alternatives?</v>
      </c>
      <c r="AA1" s="58" t="str">
        <f>IF(ISERROR(AVERAGE(AA3:AA9999)),"",(AVERAGE(AA3:AA9999)))</f>
        <v/>
      </c>
      <c r="AB1" s="57"/>
      <c r="AC1" s="57" t="str">
        <f>BD!C86</f>
        <v>6. To what extent do our customers (including participants or end users) view the quality of our programs, products and services as high, compared to our key comparative organizations or other alternatives?</v>
      </c>
      <c r="AD1" s="58" t="str">
        <f>IF(ISERROR(AVERAGE(AD3:AD9999)),"",(AVERAGE(AD3:AD9999)))</f>
        <v/>
      </c>
      <c r="AE1" s="57"/>
      <c r="AF1" s="57" t="str">
        <f>BD!C87</f>
        <v>7. To what extent are customers (including participants or end users) complaints at or near zero, and if received are rapidly and effectively resolved to their satisfaction?</v>
      </c>
      <c r="AG1" s="58" t="str">
        <f>IF(ISERROR(AVERAGE(AG3:AG9999)),"",(AVERAGE(AG3:AG9999)))</f>
        <v/>
      </c>
      <c r="AH1" s="57"/>
      <c r="AI1" s="57" t="str">
        <f>BD!C88</f>
        <v>8. To what extent are our programs, products and services achieving positive changes in our customers (including participants or end users) behaviors, attitudes, and feelings toward our organization?</v>
      </c>
      <c r="AJ1" s="58" t="str">
        <f>IF(ISERROR(AVERAGE(AJ3:AJ9999)),"",(AVERAGE(AJ3:AJ9999)))</f>
        <v/>
      </c>
      <c r="AK1" s="57"/>
      <c r="AL1" s="57" t="str">
        <f>BD!C89</f>
        <v>9. To what extent do we have an effective, agile and rapid customer relationship management system in place that is viewed as high value to our customers (including participants or end users)?</v>
      </c>
      <c r="AM1" s="58" t="str">
        <f>IF(ISERROR(AVERAGE(AM3:AM9999)),"",(AVERAGE(AM3:AM9999)))</f>
        <v/>
      </c>
      <c r="AN1" s="57"/>
      <c r="AO1" s="57" t="str">
        <f>BD!C90</f>
        <v>10. To what extent do we train and make available successful customer contact and relationship staff?</v>
      </c>
      <c r="AP1" s="58" t="str">
        <f>IF(ISERROR(AVERAGE(AP3:AP9999)),"",(AVERAGE(AP3:AP9999)))</f>
        <v/>
      </c>
      <c r="AQ1" s="57"/>
      <c r="AR1" s="57" t="str">
        <f>BD!C91</f>
        <v>1. To what extent are our key stakeholders - including very important people outside the organization, (e.g.,  large business, health care, educational, public service, faith-based, chambers of commerce, investor or donor organizations) satisfied with our role and positive participation in the community?</v>
      </c>
      <c r="AS1" s="58" t="str">
        <f>IF(ISERROR(AVERAGE(AS3:AS9999)),"",(AVERAGE(AS3:AS9999)))</f>
        <v/>
      </c>
      <c r="AT1" s="57"/>
      <c r="AU1" s="57" t="str">
        <f>BD!C92</f>
        <v>2. To what extent do we measure our key stakeholder satisfaction and perceived value of our programs, products and services?</v>
      </c>
      <c r="AV1" s="58" t="str">
        <f>IF(ISERROR(AVERAGE(AV3:AV9999)),"",(AVERAGE(AV3:AV9999)))</f>
        <v/>
      </c>
      <c r="AW1" s="57"/>
      <c r="AX1" s="57" t="str">
        <f>BD!C93</f>
        <v>3. To what extent do our key stakeholders view our programs, products and services favorably or better than our key comparative organizations or other alternatives?</v>
      </c>
      <c r="AY1" s="58" t="str">
        <f>IF(ISERROR(AVERAGE(AY3:AY9999)),"",(AVERAGE(AY3:AY9999)))</f>
        <v/>
      </c>
      <c r="AZ1" s="57"/>
      <c r="BA1" s="57" t="str">
        <f>BD!C94</f>
        <v>4. To what extent do our key stakeholders view our programs, products and services as available on time and when needed, as compared to our key comparative organizations or other alternatives?</v>
      </c>
      <c r="BB1" s="58" t="str">
        <f>IF(ISERROR(AVERAGE(BB3:BB9999)),"",(AVERAGE(BB3:BB9999)))</f>
        <v/>
      </c>
      <c r="BC1" s="57"/>
      <c r="BD1" s="57" t="str">
        <f>BD!C95</f>
        <v>5. To what extent do our key stakeholders continue to be loyal and see the value of our programs, products and services as advantageous, compared to our key comparative organizations or other alternatives?</v>
      </c>
      <c r="BE1" s="58" t="str">
        <f>IF(ISERROR(AVERAGE(BE3:BE9999)),"",(AVERAGE(BE3:BE9999)))</f>
        <v/>
      </c>
      <c r="BF1" s="57"/>
      <c r="BG1" s="57" t="str">
        <f>BD!C96</f>
        <v>6. To what extent do our key stakeholders view the quality of our programs, products and services as high, compared to our key comparative organizations or other alternatives?</v>
      </c>
      <c r="BH1" s="58" t="str">
        <f>IF(ISERROR(AVERAGE(BH3:BH9999)),"",(AVERAGE(BH3:BH9999)))</f>
        <v/>
      </c>
      <c r="BI1" s="57"/>
      <c r="BJ1" s="57" t="str">
        <f>BD!C97</f>
        <v>7. To what extent are key stakeholder complaints or issues at or near zero, and if received are rapidly and effectively resolved to their satisfaction?</v>
      </c>
      <c r="BK1" s="58" t="str">
        <f>IF(ISERROR(AVERAGE(BK3:BK9999)),"",(AVERAGE(BK3:BK9999)))</f>
        <v/>
      </c>
      <c r="BL1" s="57"/>
      <c r="BM1" s="57" t="str">
        <f>BD!C98</f>
        <v>8. To what extent are our program outputs (products and services) achieving positive changes in our key stakeholder behaviors, attitudes, and feelings toward our organization?</v>
      </c>
      <c r="BN1" s="58" t="str">
        <f>IF(ISERROR(AVERAGE(BN3:BN9999)),"",(AVERAGE(BN3:BN9999)))</f>
        <v/>
      </c>
      <c r="BO1" s="57"/>
      <c r="BP1" s="57" t="str">
        <f>BD!C99</f>
        <v>9. To what extent do we have an effective, agile and rapid customer relationship management system in place that is viewed as high value to our key stakeholders?</v>
      </c>
      <c r="BQ1" s="58" t="str">
        <f>IF(ISERROR(AVERAGE(BQ3:BQ9999)),"",(AVERAGE(BQ3:BQ9999)))</f>
        <v/>
      </c>
      <c r="BR1" s="57"/>
      <c r="BS1" s="57" t="str">
        <f>BD!C100</f>
        <v>10. To what extent do we need to seek and engage with new key stakeholders?</v>
      </c>
      <c r="BT1" s="58" t="str">
        <f>IF(ISERROR(AVERAGE(BT3:BT9999)),"",(AVERAGE(BT3:BT9999)))</f>
        <v/>
      </c>
      <c r="BU1" s="57"/>
      <c r="BV1" s="57" t="str">
        <f>BD!C101</f>
        <v>1. To what extent do you believe that the organizations delivered programs, products and services are excellent, in terms of being AVAILABLE to all customer groups when and where needed?</v>
      </c>
      <c r="BW1" s="58" t="str">
        <f>IF(ISERROR(AVERAGE(BW3:BW9999)),"",(AVERAGE(BW3:BW9999)))</f>
        <v/>
      </c>
      <c r="BX1" s="57"/>
      <c r="BY1" s="57" t="str">
        <f>BD!C102</f>
        <v>2. To what extent do you believe that the organizations delivered programs, products and services are excellent, in terms of being a good investment for their COST?</v>
      </c>
      <c r="BZ1" s="58" t="str">
        <f>IF(ISERROR(AVERAGE(BZ3:BZ9999)),"",(AVERAGE(BZ3:BZ9999)))</f>
        <v/>
      </c>
      <c r="CA1" s="57"/>
      <c r="CB1" s="57" t="str">
        <f>BD!C103</f>
        <v>3. To what extent do you believe that the organizations delivered programs, products and services are excellent, in terms of minimal CYCLE TIME from customer groups requests until actual delivery?</v>
      </c>
      <c r="CC1" s="58" t="str">
        <f>IF(ISERROR(AVERAGE(CC3:CC9999)),"",(AVERAGE(CC3:CC9999)))</f>
        <v/>
      </c>
      <c r="CD1" s="57"/>
      <c r="CE1" s="57" t="str">
        <f>BD!C104</f>
        <v>4. To what extent do you believe that the organizations delivered programs, products and services are excellent, in terms of your understanding of customer groups SATISFACTION with the programs?</v>
      </c>
      <c r="CF1" s="58" t="str">
        <f>IF(ISERROR(AVERAGE(CF3:CF9999)),"",(AVERAGE(CF3:CF9999)))</f>
        <v/>
      </c>
      <c r="CG1" s="57"/>
      <c r="CH1" s="57" t="str">
        <f>BD!C105</f>
        <v>5. To what extent do you believe that the organizations delivered programs, products and services are excellent, in terms of your understanding of program service QUALITY (free of errors, defects, rework, waste, etc.)?</v>
      </c>
      <c r="CI1" s="58" t="str">
        <f>IF(ISERROR(AVERAGE(CI3:CI9999)),"",(AVERAGE(CI3:CI9999)))</f>
        <v/>
      </c>
      <c r="CJ1" s="57"/>
      <c r="CK1" s="57" t="str">
        <f>BD!C106</f>
        <v>6. To what extent do program, product and service managers seek, capture and measure customer or participant RATINGS of our programs, products and services?</v>
      </c>
      <c r="CL1" s="58" t="str">
        <f>IF(ISERROR(AVERAGE(CL3:CL9999)),"",(AVERAGE(CL3:CL9999)))</f>
        <v/>
      </c>
      <c r="CM1" s="57"/>
      <c r="CN1" s="57" t="str">
        <f>BD!C107</f>
        <v>7. To what extent are program, product and service RATINGS at their highest possible levels?</v>
      </c>
      <c r="CO1" s="58" t="str">
        <f>IF(ISERROR(AVERAGE(CO3:CO9999)),"",(AVERAGE(CO3:CO9999)))</f>
        <v/>
      </c>
      <c r="CP1" s="57"/>
      <c r="CQ1" s="57" t="str">
        <f>BD!C108</f>
        <v>8. To what extent does the organization have ongoing ACTION PLANS aimed at improving our portfolio of programs, products and services until they reach the highest level of customer/participant ratings?</v>
      </c>
      <c r="CR1" s="58" t="str">
        <f>IF(ISERROR(AVERAGE(CR3:CR9999)),"",(AVERAGE(CR3:CR9999)))</f>
        <v/>
      </c>
      <c r="CS1" s="57"/>
      <c r="CT1" s="57" t="str">
        <f>BD!C109</f>
        <v>9. To what extent are program, product and services as COMPETITIVE as they should be?</v>
      </c>
      <c r="CU1" s="58" t="str">
        <f>IF(ISERROR(AVERAGE(CU3:CU9999)),"",(AVERAGE(CU3:CU9999)))</f>
        <v/>
      </c>
      <c r="CV1" s="57"/>
      <c r="CW1" s="57" t="str">
        <f>BD!C110</f>
        <v>10. To what extent are program, product and services ready to penetrate new or emerging markets?</v>
      </c>
      <c r="CX1" s="58" t="str">
        <f>IF(ISERROR(AVERAGE(CX3:CX9999)),"",(AVERAGE(CX3:CX9999)))</f>
        <v/>
      </c>
      <c r="CY1" s="57"/>
      <c r="CZ1" s="57" t="str">
        <f>BD!C111</f>
        <v>1. To what extent are the organization’s programs, products and services achieving their DESIRED PROGRAM OUTCOMES? (“Outcomes” are the end results from delivery of our programs, products and services to their customers or participants).</v>
      </c>
      <c r="DA1" s="58" t="str">
        <f>IF(ISERROR(AVERAGE(DA3:DA9999)),"",(AVERAGE(DA3:DA9999)))</f>
        <v/>
      </c>
      <c r="DB1" s="57"/>
      <c r="DC1" s="57" t="str">
        <f>BD!C112</f>
        <v>2. To what extent do you believe that the organizations DESIRED PROGRAM OUTCOMES are being accurately measured, and are being achieved with high confidence?</v>
      </c>
      <c r="DD1" s="58" t="str">
        <f>IF(ISERROR(AVERAGE(DD3:DD9999)),"",(AVERAGE(DD3:DD9999)))</f>
        <v/>
      </c>
      <c r="DE1" s="57"/>
      <c r="DF1" s="57" t="str">
        <f>BD!C113</f>
        <v>3. To what extent do you believe that the organizations delivered programs, products and services have a positive ENVIRONMENTAL IMPACT on their customer groups and the community?</v>
      </c>
      <c r="DG1" s="58" t="str">
        <f>IF(ISERROR(AVERAGE(DG3:DG9999)),"",(AVERAGE(DG3:DG9999)))</f>
        <v/>
      </c>
      <c r="DH1" s="57"/>
      <c r="DI1" s="57" t="str">
        <f>BD!C114</f>
        <v>4. To what extent do you believe that the organizations delivered programs, products and services are helping build and maintain good RELATIONSHIPS between our organization, our customer groups, our key stakeholders and the communities we serve?</v>
      </c>
      <c r="DJ1" s="58" t="str">
        <f>IF(ISERROR(AVERAGE(DJ3:DJ9999)),"",(AVERAGE(DJ3:DJ9999)))</f>
        <v/>
      </c>
      <c r="DK1" s="57"/>
      <c r="DL1" s="57" t="str">
        <f>BD!C115</f>
        <v>5.  To what extent do you believe that the organization and its programs, products and services are excellent, as demonstrated by receipt of COMMUNITY AWARDS or RECOGNITION for EXCELLENCE?</v>
      </c>
      <c r="DM1" s="58" t="str">
        <f>IF(ISERROR(AVERAGE(DM3:DM9999)),"",(AVERAGE(DM3:DM9999)))</f>
        <v/>
      </c>
      <c r="DN1" s="57"/>
      <c r="DO1" s="57" t="str">
        <f>BD!C116</f>
        <v>6. To what extent do you believe that the organization leaders have a strong focus and dedication to helping make the COMMUNITY a better place to live?</v>
      </c>
      <c r="DP1" s="58" t="str">
        <f>IF(ISERROR(AVERAGE(DP3:DP9999)),"",(AVERAGE(DP3:DP9999)))</f>
        <v/>
      </c>
      <c r="DQ1" s="57"/>
      <c r="DR1" s="57" t="str">
        <f>BD!C117</f>
        <v>7. To what extent do you believe that the organization leaders have a strong focus and dedication to helping make the COMMUNITY a better place to live?</v>
      </c>
      <c r="DS1" s="58" t="str">
        <f>IF(ISERROR(AVERAGE(DS3:DS9999)),"",(AVERAGE(DS3:DS9999)))</f>
        <v/>
      </c>
      <c r="DT1" s="57"/>
      <c r="DU1" s="57" t="str">
        <f>BD!C118</f>
        <v>8. To what extent do you believe that the organization leaders have created community alliances with other organizations that are complimentary to this organization?</v>
      </c>
      <c r="DV1" s="58" t="str">
        <f>IF(ISERROR(AVERAGE(DV3:DV9999)),"",(AVERAGE(DV3:DV9999)))</f>
        <v/>
      </c>
      <c r="DW1" s="57"/>
      <c r="DX1" s="57" t="str">
        <f>BD!C119</f>
        <v>9. To what extent do you believe that the organization leaders have COMMUNITY ACTION PLANS designed to benefit the community and our organization?</v>
      </c>
      <c r="DY1" s="58" t="str">
        <f>IF(ISERROR(AVERAGE(DY3:DY9999)),"",(AVERAGE(DY3:DY9999)))</f>
        <v/>
      </c>
      <c r="DZ1" s="57"/>
      <c r="EA1" s="57" t="str">
        <f>BD!C120</f>
        <v>10. To what extent do you believe that the organization has a POSITIVE IMPACT on the community residents, visitors and other non-competitive organizations?</v>
      </c>
      <c r="EB1" s="58" t="str">
        <f>IF(ISERROR(AVERAGE(EB3:EB9999)),"",(AVERAGE(EB3:EB9999)))</f>
        <v/>
      </c>
      <c r="EC1" s="57"/>
      <c r="ED1" s="57"/>
      <c r="EE1" s="57"/>
    </row>
    <row r="2" spans="1:135" ht="12.75" customHeight="1" x14ac:dyDescent="0.2">
      <c r="A2" s="49"/>
      <c r="B2" s="49"/>
      <c r="C2" s="49"/>
      <c r="D2" s="49"/>
      <c r="E2" s="49"/>
      <c r="F2" s="49"/>
      <c r="G2" s="49"/>
      <c r="H2" s="49"/>
      <c r="I2" s="49"/>
      <c r="J2" s="49"/>
      <c r="K2" s="49"/>
      <c r="L2" s="49"/>
      <c r="M2" s="49"/>
      <c r="N2" s="49"/>
      <c r="O2" s="49" t="s">
        <v>28</v>
      </c>
      <c r="P2" s="49" t="s">
        <v>29</v>
      </c>
      <c r="Q2" s="49"/>
      <c r="R2" s="49" t="s">
        <v>28</v>
      </c>
      <c r="S2" s="49" t="s">
        <v>29</v>
      </c>
      <c r="T2" s="49"/>
      <c r="U2" s="49" t="s">
        <v>28</v>
      </c>
      <c r="V2" s="49" t="s">
        <v>29</v>
      </c>
      <c r="W2" s="49"/>
      <c r="X2" s="49" t="s">
        <v>28</v>
      </c>
      <c r="Y2" s="49" t="s">
        <v>29</v>
      </c>
      <c r="Z2" s="49"/>
      <c r="AA2" s="49" t="s">
        <v>28</v>
      </c>
      <c r="AB2" s="49" t="s">
        <v>29</v>
      </c>
      <c r="AC2" s="49"/>
      <c r="AD2" s="49" t="s">
        <v>28</v>
      </c>
      <c r="AE2" s="49" t="s">
        <v>29</v>
      </c>
      <c r="AF2" s="49"/>
      <c r="AG2" s="49" t="s">
        <v>28</v>
      </c>
      <c r="AH2" s="49" t="s">
        <v>29</v>
      </c>
      <c r="AI2" s="49"/>
      <c r="AJ2" s="49" t="s">
        <v>28</v>
      </c>
      <c r="AK2" s="49" t="s">
        <v>29</v>
      </c>
      <c r="AL2" s="49"/>
      <c r="AM2" s="49" t="s">
        <v>28</v>
      </c>
      <c r="AN2" s="49" t="s">
        <v>29</v>
      </c>
      <c r="AO2" s="49"/>
      <c r="AP2" s="49" t="s">
        <v>28</v>
      </c>
      <c r="AQ2" s="49" t="s">
        <v>29</v>
      </c>
      <c r="AR2" s="49"/>
      <c r="AS2" s="49" t="s">
        <v>28</v>
      </c>
      <c r="AT2" s="49" t="s">
        <v>29</v>
      </c>
      <c r="AU2" s="49"/>
      <c r="AV2" s="49" t="s">
        <v>28</v>
      </c>
      <c r="AW2" s="49" t="s">
        <v>29</v>
      </c>
      <c r="AX2" s="49"/>
      <c r="AY2" s="49" t="s">
        <v>28</v>
      </c>
      <c r="AZ2" s="49" t="s">
        <v>29</v>
      </c>
      <c r="BA2" s="49"/>
      <c r="BB2" s="49" t="s">
        <v>28</v>
      </c>
      <c r="BC2" s="49" t="s">
        <v>29</v>
      </c>
      <c r="BD2" s="49"/>
      <c r="BE2" s="49" t="s">
        <v>28</v>
      </c>
      <c r="BF2" s="49" t="s">
        <v>29</v>
      </c>
      <c r="BG2" s="49"/>
      <c r="BH2" s="49" t="s">
        <v>28</v>
      </c>
      <c r="BI2" s="49" t="s">
        <v>29</v>
      </c>
      <c r="BJ2" s="49"/>
      <c r="BK2" s="49" t="s">
        <v>28</v>
      </c>
      <c r="BL2" s="49" t="s">
        <v>29</v>
      </c>
      <c r="BM2" s="49"/>
      <c r="BN2" s="49" t="s">
        <v>28</v>
      </c>
      <c r="BO2" s="49" t="s">
        <v>29</v>
      </c>
      <c r="BP2" s="49"/>
      <c r="BQ2" s="49" t="s">
        <v>28</v>
      </c>
      <c r="BR2" s="49" t="s">
        <v>29</v>
      </c>
      <c r="BS2" s="49"/>
      <c r="BT2" s="49" t="s">
        <v>28</v>
      </c>
      <c r="BU2" s="49" t="s">
        <v>29</v>
      </c>
      <c r="BV2" s="49"/>
      <c r="BW2" s="49" t="s">
        <v>28</v>
      </c>
      <c r="BX2" s="49" t="s">
        <v>29</v>
      </c>
      <c r="BY2" s="49"/>
      <c r="BZ2" s="49" t="s">
        <v>28</v>
      </c>
      <c r="CA2" s="49" t="s">
        <v>29</v>
      </c>
      <c r="CB2" s="49"/>
      <c r="CC2" s="49" t="s">
        <v>28</v>
      </c>
      <c r="CD2" s="49" t="s">
        <v>29</v>
      </c>
      <c r="CE2" s="49"/>
      <c r="CF2" s="49" t="s">
        <v>28</v>
      </c>
      <c r="CG2" s="49" t="s">
        <v>29</v>
      </c>
      <c r="CH2" s="49"/>
      <c r="CI2" s="49" t="s">
        <v>28</v>
      </c>
      <c r="CJ2" s="49" t="s">
        <v>29</v>
      </c>
      <c r="CK2" s="49"/>
      <c r="CL2" s="49" t="s">
        <v>28</v>
      </c>
      <c r="CM2" s="49" t="s">
        <v>29</v>
      </c>
      <c r="CN2" s="49"/>
      <c r="CO2" s="49" t="s">
        <v>28</v>
      </c>
      <c r="CP2" s="49" t="s">
        <v>29</v>
      </c>
      <c r="CQ2" s="49"/>
      <c r="CR2" s="49" t="s">
        <v>28</v>
      </c>
      <c r="CS2" s="49" t="s">
        <v>29</v>
      </c>
      <c r="CT2" s="49"/>
      <c r="CU2" s="49" t="s">
        <v>28</v>
      </c>
      <c r="CV2" s="49" t="s">
        <v>29</v>
      </c>
      <c r="CW2" s="49"/>
      <c r="CX2" s="49" t="s">
        <v>28</v>
      </c>
      <c r="CY2" s="49" t="s">
        <v>29</v>
      </c>
      <c r="CZ2" s="49"/>
      <c r="DA2" s="49" t="s">
        <v>28</v>
      </c>
      <c r="DB2" s="49" t="s">
        <v>29</v>
      </c>
      <c r="DC2" s="49"/>
      <c r="DD2" s="49" t="s">
        <v>28</v>
      </c>
      <c r="DE2" s="49" t="s">
        <v>29</v>
      </c>
      <c r="DF2" s="49"/>
      <c r="DG2" s="49" t="s">
        <v>28</v>
      </c>
      <c r="DH2" s="49" t="s">
        <v>29</v>
      </c>
      <c r="DI2" s="49"/>
      <c r="DJ2" s="49" t="s">
        <v>28</v>
      </c>
      <c r="DK2" s="49" t="s">
        <v>29</v>
      </c>
      <c r="DL2" s="49"/>
      <c r="DM2" s="49" t="s">
        <v>28</v>
      </c>
      <c r="DN2" s="49" t="s">
        <v>29</v>
      </c>
      <c r="DO2" s="49"/>
      <c r="DP2" s="49" t="s">
        <v>28</v>
      </c>
      <c r="DQ2" s="49" t="s">
        <v>29</v>
      </c>
      <c r="DR2" s="49"/>
      <c r="DS2" s="49" t="s">
        <v>28</v>
      </c>
      <c r="DT2" s="49" t="s">
        <v>29</v>
      </c>
      <c r="DU2" s="49"/>
      <c r="DV2" s="49" t="s">
        <v>28</v>
      </c>
      <c r="DW2" s="49" t="s">
        <v>29</v>
      </c>
      <c r="DX2" s="49"/>
      <c r="DY2" s="49" t="s">
        <v>28</v>
      </c>
      <c r="DZ2" s="49" t="s">
        <v>29</v>
      </c>
      <c r="EA2" s="49"/>
      <c r="EB2" s="49" t="s">
        <v>28</v>
      </c>
      <c r="EC2" s="49" t="s">
        <v>29</v>
      </c>
      <c r="ED2" s="49" t="s">
        <v>284</v>
      </c>
      <c r="EE2" s="49" t="s">
        <v>285</v>
      </c>
    </row>
    <row r="3" spans="1:135" s="52" customFormat="1" ht="12.75" customHeight="1" x14ac:dyDescent="0.2">
      <c r="A3" s="50"/>
      <c r="B3" s="50"/>
      <c r="C3" s="50"/>
      <c r="D3" s="50"/>
      <c r="E3" s="51"/>
      <c r="F3" s="50"/>
      <c r="G3" s="50"/>
      <c r="H3" s="50"/>
      <c r="N3" s="53"/>
      <c r="O3" s="53"/>
      <c r="P3" s="53"/>
      <c r="Q3" s="53"/>
      <c r="R3" s="53"/>
      <c r="S3" s="53"/>
      <c r="T3" s="53"/>
      <c r="U3" s="53"/>
      <c r="V3" s="53"/>
      <c r="W3" s="53"/>
      <c r="X3" s="53"/>
      <c r="Y3" s="53"/>
      <c r="Z3" s="53"/>
      <c r="AA3" s="53"/>
      <c r="AB3" s="53"/>
      <c r="AC3" s="53"/>
      <c r="AD3" s="53"/>
      <c r="AE3" s="53"/>
      <c r="AF3" s="53"/>
      <c r="AG3" s="53"/>
      <c r="AH3" s="53"/>
      <c r="AI3" s="53"/>
      <c r="AJ3" s="53"/>
      <c r="AK3" s="53"/>
      <c r="AL3" s="53"/>
      <c r="AM3" s="53"/>
      <c r="AN3" s="53"/>
      <c r="AO3" s="53"/>
      <c r="AP3" s="53"/>
      <c r="AQ3" s="53"/>
      <c r="AR3" s="53"/>
      <c r="AS3" s="53"/>
      <c r="AT3" s="53"/>
      <c r="AU3" s="53"/>
      <c r="AV3" s="53"/>
      <c r="AW3" s="53"/>
      <c r="AX3" s="53"/>
      <c r="AY3" s="53"/>
      <c r="AZ3" s="53"/>
      <c r="BA3" s="53"/>
      <c r="BB3" s="53"/>
      <c r="BC3" s="53"/>
      <c r="BD3" s="53"/>
      <c r="BE3" s="53"/>
      <c r="BF3" s="53"/>
      <c r="BG3" s="53"/>
      <c r="BH3" s="53"/>
      <c r="BI3" s="53"/>
      <c r="BJ3" s="53"/>
      <c r="BK3" s="53"/>
      <c r="BL3" s="53"/>
      <c r="BM3" s="53"/>
      <c r="BN3" s="53"/>
      <c r="BO3" s="53"/>
      <c r="BP3" s="53"/>
      <c r="BQ3" s="53"/>
      <c r="BR3" s="53"/>
      <c r="BS3" s="53"/>
      <c r="BT3" s="53"/>
      <c r="BU3" s="53"/>
      <c r="BV3" s="53"/>
      <c r="BW3" s="53"/>
      <c r="BX3" s="53"/>
      <c r="BY3" s="53"/>
      <c r="BZ3" s="53"/>
      <c r="CA3" s="53"/>
      <c r="CB3" s="53"/>
      <c r="CC3" s="53"/>
      <c r="CD3" s="53"/>
      <c r="CE3" s="53"/>
      <c r="CF3" s="53"/>
      <c r="CG3" s="53"/>
      <c r="CH3" s="53"/>
      <c r="CI3" s="53"/>
      <c r="CJ3" s="53"/>
      <c r="CK3" s="53"/>
      <c r="CL3" s="53"/>
      <c r="CM3" s="53"/>
      <c r="CN3" s="53"/>
      <c r="CO3" s="53"/>
      <c r="CP3" s="53"/>
      <c r="CQ3" s="53"/>
      <c r="CR3" s="53"/>
      <c r="CS3" s="53"/>
      <c r="CT3" s="53"/>
      <c r="CU3" s="53"/>
      <c r="CV3" s="53"/>
      <c r="CW3" s="53"/>
      <c r="CX3" s="53"/>
      <c r="CY3" s="53"/>
      <c r="CZ3" s="53"/>
      <c r="DA3" s="53"/>
      <c r="DB3" s="53"/>
      <c r="DC3" s="53"/>
      <c r="DD3" s="53"/>
      <c r="DE3" s="53"/>
      <c r="DF3" s="53"/>
      <c r="DG3" s="53"/>
      <c r="DH3" s="53"/>
      <c r="DI3" s="53"/>
      <c r="DJ3" s="53"/>
      <c r="DK3" s="53"/>
      <c r="DL3" s="53"/>
      <c r="DM3" s="53"/>
      <c r="DN3" s="53"/>
      <c r="DO3" s="53"/>
      <c r="DP3" s="53"/>
      <c r="DQ3" s="53"/>
      <c r="DR3" s="53"/>
      <c r="DS3" s="53"/>
      <c r="DT3" s="53"/>
      <c r="DU3" s="53"/>
      <c r="DV3" s="53"/>
      <c r="DW3" s="53"/>
      <c r="DX3" s="53"/>
      <c r="DY3" s="53"/>
      <c r="DZ3" s="53"/>
      <c r="EA3" s="53"/>
      <c r="EB3" s="53"/>
      <c r="EC3" s="53"/>
      <c r="ED3" s="53"/>
      <c r="EE3" s="53"/>
    </row>
    <row r="4" spans="1:135" s="52" customFormat="1" ht="14.25" customHeight="1" x14ac:dyDescent="0.2">
      <c r="A4" s="50"/>
      <c r="B4" s="50"/>
      <c r="C4" s="50"/>
      <c r="D4" s="50"/>
      <c r="E4" s="51"/>
      <c r="F4" s="50"/>
      <c r="G4" s="50"/>
      <c r="H4" s="50"/>
      <c r="N4" s="53"/>
      <c r="O4" s="53"/>
      <c r="P4" s="53"/>
      <c r="Q4" s="53"/>
      <c r="R4" s="53"/>
      <c r="S4" s="53"/>
      <c r="T4" s="53"/>
      <c r="U4" s="53"/>
      <c r="V4" s="53"/>
      <c r="W4" s="53"/>
      <c r="X4" s="53"/>
      <c r="Y4" s="53"/>
      <c r="Z4" s="53"/>
      <c r="AA4" s="53"/>
      <c r="AB4" s="53"/>
      <c r="AC4" s="53"/>
      <c r="AD4" s="53"/>
      <c r="AE4" s="53"/>
      <c r="AF4" s="53"/>
      <c r="AG4" s="53"/>
      <c r="AH4" s="53"/>
      <c r="AI4" s="53"/>
      <c r="AJ4" s="53"/>
      <c r="AL4" s="53"/>
      <c r="AM4" s="53"/>
      <c r="AP4" s="53"/>
      <c r="AR4" s="53"/>
      <c r="AS4" s="53"/>
      <c r="AT4" s="53"/>
      <c r="AU4" s="53"/>
      <c r="AV4" s="53"/>
      <c r="AW4" s="53"/>
      <c r="AX4" s="53"/>
      <c r="AY4" s="53"/>
      <c r="AZ4" s="53"/>
      <c r="BA4" s="53"/>
      <c r="BB4" s="53"/>
      <c r="BC4" s="53"/>
      <c r="BD4" s="53"/>
      <c r="BE4" s="53"/>
      <c r="BF4" s="53"/>
      <c r="BG4" s="53"/>
      <c r="BH4" s="53"/>
      <c r="BI4" s="53"/>
      <c r="BJ4" s="53"/>
      <c r="BK4" s="53"/>
      <c r="BM4" s="53"/>
      <c r="BN4" s="53"/>
      <c r="BP4" s="53"/>
      <c r="BQ4" s="53"/>
      <c r="BS4" s="53"/>
      <c r="BT4" s="53"/>
      <c r="BV4" s="53"/>
      <c r="BW4" s="53"/>
      <c r="BX4" s="53"/>
      <c r="BY4" s="53"/>
      <c r="BZ4" s="53"/>
      <c r="CA4" s="53"/>
      <c r="CB4" s="53"/>
      <c r="CC4" s="53"/>
      <c r="CD4" s="53"/>
      <c r="CE4" s="53"/>
      <c r="CF4" s="53"/>
      <c r="CG4" s="53"/>
      <c r="CH4" s="53"/>
      <c r="CI4" s="53"/>
      <c r="CJ4" s="53"/>
      <c r="CK4" s="53"/>
      <c r="CL4" s="53"/>
      <c r="CM4" s="53"/>
      <c r="CN4" s="53"/>
      <c r="CO4" s="53"/>
      <c r="CP4" s="53"/>
      <c r="CQ4" s="53"/>
      <c r="CR4" s="53"/>
      <c r="CS4" s="53"/>
      <c r="CT4" s="53"/>
      <c r="CU4" s="53"/>
      <c r="CV4" s="53"/>
      <c r="CX4" s="53"/>
      <c r="CZ4" s="53"/>
      <c r="DA4" s="53"/>
      <c r="DB4" s="53"/>
      <c r="DC4" s="53"/>
      <c r="DD4" s="53"/>
      <c r="DE4" s="53"/>
      <c r="DF4" s="53"/>
      <c r="DG4" s="53"/>
      <c r="DH4" s="53"/>
      <c r="DI4" s="53"/>
      <c r="DJ4" s="53"/>
      <c r="DK4" s="53"/>
      <c r="DL4" s="53"/>
      <c r="DM4" s="53"/>
      <c r="DN4" s="53"/>
      <c r="DO4" s="53"/>
      <c r="DP4" s="53"/>
      <c r="DQ4" s="53"/>
      <c r="DR4" s="53"/>
      <c r="DS4" s="53"/>
      <c r="DT4" s="53"/>
      <c r="DU4" s="53"/>
      <c r="DV4" s="53"/>
      <c r="DW4" s="53"/>
      <c r="DX4" s="53"/>
      <c r="DY4" s="53"/>
      <c r="DZ4" s="53"/>
      <c r="EA4" s="53"/>
      <c r="EB4" s="53"/>
      <c r="EC4" s="53"/>
    </row>
    <row r="5" spans="1:135" s="52" customFormat="1" ht="12.75" customHeight="1" x14ac:dyDescent="0.2">
      <c r="A5" s="50"/>
      <c r="B5" s="50"/>
      <c r="C5" s="50"/>
      <c r="D5" s="50"/>
      <c r="E5" s="51"/>
      <c r="F5" s="50"/>
      <c r="G5" s="50"/>
      <c r="H5" s="50"/>
      <c r="N5" s="53"/>
      <c r="O5" s="53"/>
      <c r="P5" s="53"/>
      <c r="Q5" s="53"/>
      <c r="R5" s="53"/>
      <c r="S5" s="53"/>
      <c r="T5" s="53"/>
      <c r="U5" s="53"/>
      <c r="V5" s="53"/>
      <c r="W5" s="53"/>
      <c r="X5" s="53"/>
      <c r="Y5" s="53"/>
      <c r="Z5" s="53"/>
      <c r="AA5" s="53"/>
      <c r="AB5" s="53"/>
      <c r="AC5" s="53"/>
      <c r="AD5" s="53"/>
      <c r="AE5" s="53"/>
      <c r="AF5" s="53"/>
      <c r="AG5" s="53"/>
      <c r="AH5" s="53"/>
      <c r="AI5" s="53"/>
      <c r="AJ5" s="53"/>
      <c r="AL5" s="53"/>
      <c r="AM5" s="53"/>
      <c r="AP5" s="53"/>
      <c r="AR5" s="115"/>
      <c r="AS5" s="53"/>
      <c r="AT5" s="53"/>
      <c r="AU5" s="115"/>
      <c r="AV5" s="53"/>
      <c r="AW5" s="53"/>
      <c r="AX5" s="115"/>
      <c r="AY5" s="53"/>
      <c r="AZ5" s="53"/>
      <c r="BA5" s="115"/>
      <c r="BB5" s="53"/>
      <c r="BC5" s="53"/>
      <c r="BD5" s="115"/>
      <c r="BE5" s="53"/>
      <c r="BF5" s="53"/>
      <c r="BG5" s="115"/>
      <c r="BH5" s="53"/>
      <c r="BI5" s="53"/>
      <c r="BJ5" s="115"/>
      <c r="BK5" s="53"/>
      <c r="BM5" s="115"/>
      <c r="BN5" s="53"/>
      <c r="BP5" s="115"/>
      <c r="BQ5" s="53"/>
      <c r="BS5" s="115"/>
      <c r="BT5" s="53"/>
      <c r="BV5" s="115"/>
      <c r="BW5" s="53"/>
      <c r="BX5" s="53"/>
      <c r="BY5" s="115"/>
      <c r="BZ5" s="53"/>
      <c r="CA5" s="53"/>
      <c r="CB5" s="115"/>
      <c r="CC5" s="53"/>
      <c r="CD5" s="53"/>
      <c r="CE5" s="115"/>
      <c r="CF5" s="53"/>
      <c r="CG5" s="53"/>
      <c r="CH5" s="115"/>
      <c r="CI5" s="53"/>
      <c r="CJ5" s="53"/>
      <c r="CK5" s="115"/>
      <c r="CL5" s="53"/>
      <c r="CM5" s="53"/>
      <c r="CN5" s="115"/>
      <c r="CO5" s="53"/>
      <c r="CP5" s="53"/>
      <c r="CQ5" s="115"/>
      <c r="CR5" s="53"/>
      <c r="CS5" s="53"/>
      <c r="CT5" s="115"/>
      <c r="CU5" s="53"/>
      <c r="CV5" s="53"/>
      <c r="CX5" s="53"/>
      <c r="CZ5" s="115"/>
      <c r="DA5" s="53"/>
      <c r="DB5" s="53"/>
      <c r="DC5" s="115"/>
      <c r="DD5" s="53"/>
      <c r="DE5" s="53"/>
      <c r="DF5" s="115"/>
      <c r="DG5" s="53"/>
      <c r="DH5" s="53"/>
      <c r="DI5" s="115"/>
      <c r="DJ5" s="53"/>
      <c r="DK5" s="53"/>
      <c r="DL5" s="115"/>
      <c r="DM5" s="53"/>
      <c r="DN5" s="53"/>
      <c r="DO5" s="115"/>
      <c r="DP5" s="53"/>
      <c r="DQ5" s="53"/>
      <c r="DR5" s="115"/>
      <c r="DS5" s="53"/>
      <c r="DT5" s="53"/>
      <c r="DU5" s="115"/>
      <c r="DV5" s="53"/>
      <c r="DW5" s="53"/>
      <c r="DX5" s="115"/>
      <c r="DY5" s="53"/>
      <c r="DZ5" s="53"/>
      <c r="EA5" s="115"/>
      <c r="EB5" s="53"/>
      <c r="EC5" s="53"/>
    </row>
    <row r="6" spans="1:135" s="52" customFormat="1" ht="12.75" customHeight="1" x14ac:dyDescent="0.2">
      <c r="A6" s="50"/>
      <c r="B6" s="50"/>
      <c r="C6" s="50"/>
      <c r="D6" s="50"/>
      <c r="E6" s="51"/>
      <c r="F6" s="50"/>
      <c r="G6" s="50"/>
      <c r="H6" s="50"/>
      <c r="N6" s="53"/>
      <c r="O6" s="53"/>
      <c r="P6" s="53"/>
      <c r="Q6" s="53"/>
      <c r="R6" s="53"/>
      <c r="S6" s="53"/>
      <c r="T6" s="53"/>
      <c r="U6" s="53"/>
      <c r="V6" s="53"/>
      <c r="W6" s="53"/>
      <c r="X6" s="53"/>
      <c r="Y6" s="53"/>
      <c r="Z6" s="53"/>
      <c r="AA6" s="53"/>
      <c r="AB6" s="53"/>
      <c r="AC6" s="53"/>
      <c r="AD6" s="53"/>
      <c r="AE6" s="53"/>
      <c r="AF6" s="53"/>
      <c r="AG6" s="53"/>
      <c r="AH6" s="53"/>
      <c r="AI6" s="53"/>
      <c r="AJ6" s="53"/>
      <c r="AK6" s="53"/>
      <c r="AL6" s="53"/>
      <c r="AM6" s="53"/>
      <c r="AO6" s="53"/>
      <c r="AP6" s="53"/>
      <c r="AR6" s="53"/>
      <c r="AS6" s="53"/>
      <c r="AT6" s="53"/>
      <c r="AU6" s="53"/>
      <c r="AV6" s="53"/>
      <c r="AW6" s="53"/>
      <c r="AX6" s="53"/>
      <c r="AY6" s="53"/>
      <c r="AZ6" s="53"/>
      <c r="BA6" s="53"/>
      <c r="BB6" s="53"/>
      <c r="BC6" s="53"/>
      <c r="BD6" s="53"/>
      <c r="BE6" s="53"/>
      <c r="BF6" s="53"/>
      <c r="BG6" s="53"/>
      <c r="BH6" s="53"/>
      <c r="BI6" s="53"/>
      <c r="BJ6" s="53"/>
      <c r="BK6" s="53"/>
      <c r="BL6" s="53"/>
      <c r="BM6" s="53"/>
      <c r="BN6" s="53"/>
      <c r="BO6" s="53"/>
      <c r="BP6" s="53"/>
      <c r="BQ6" s="53"/>
      <c r="BR6" s="53"/>
      <c r="BS6" s="53"/>
      <c r="BT6" s="53"/>
      <c r="BU6" s="53"/>
      <c r="BV6" s="53"/>
      <c r="BW6" s="53"/>
      <c r="BX6" s="53"/>
      <c r="BY6" s="53"/>
      <c r="BZ6" s="53"/>
      <c r="CA6" s="53"/>
      <c r="CB6" s="53"/>
      <c r="CC6" s="53"/>
      <c r="CD6" s="53"/>
      <c r="CE6" s="53"/>
      <c r="CF6" s="53"/>
      <c r="CG6" s="53"/>
      <c r="CH6" s="53"/>
      <c r="CI6" s="53"/>
      <c r="CJ6" s="53"/>
      <c r="CK6" s="53"/>
      <c r="CL6" s="53"/>
      <c r="CM6" s="53"/>
      <c r="CN6" s="53"/>
      <c r="CO6" s="53"/>
      <c r="CP6" s="53"/>
      <c r="CQ6" s="53"/>
      <c r="CR6" s="53"/>
      <c r="CS6" s="53"/>
      <c r="CT6" s="53"/>
      <c r="CU6" s="53"/>
      <c r="CV6" s="53"/>
      <c r="CW6" s="53"/>
      <c r="CX6" s="53"/>
      <c r="CZ6" s="53"/>
      <c r="DA6" s="53"/>
      <c r="DB6" s="53"/>
      <c r="DC6" s="53"/>
      <c r="DD6" s="53"/>
      <c r="DE6" s="53"/>
      <c r="DF6" s="53"/>
      <c r="DG6" s="53"/>
      <c r="DH6" s="53"/>
      <c r="DI6" s="53"/>
      <c r="DJ6" s="53"/>
      <c r="DK6" s="53"/>
      <c r="DL6" s="53"/>
      <c r="DM6" s="53"/>
      <c r="DN6" s="53"/>
      <c r="DO6" s="53"/>
      <c r="DP6" s="53"/>
      <c r="DQ6" s="53"/>
      <c r="DR6" s="53"/>
      <c r="DS6" s="53"/>
      <c r="DT6" s="53"/>
      <c r="DU6" s="53"/>
      <c r="DV6" s="53"/>
      <c r="DW6" s="53"/>
      <c r="DX6" s="53"/>
      <c r="DY6" s="53"/>
      <c r="DZ6" s="53"/>
      <c r="EA6" s="53"/>
      <c r="EB6" s="53"/>
    </row>
    <row r="7" spans="1:135" s="52" customFormat="1" ht="12.75" customHeight="1" x14ac:dyDescent="0.2">
      <c r="A7" s="50"/>
      <c r="B7" s="50"/>
      <c r="C7" s="50"/>
      <c r="D7" s="50"/>
      <c r="E7" s="51"/>
      <c r="F7" s="50"/>
      <c r="G7" s="50"/>
      <c r="H7" s="50"/>
      <c r="N7" s="53"/>
      <c r="O7" s="53"/>
      <c r="P7" s="53"/>
      <c r="Q7" s="53"/>
      <c r="R7" s="53"/>
      <c r="S7" s="53"/>
      <c r="T7" s="53"/>
      <c r="U7" s="53"/>
      <c r="V7" s="53"/>
      <c r="W7" s="53"/>
      <c r="X7" s="53"/>
      <c r="Y7" s="53"/>
      <c r="Z7" s="53"/>
      <c r="AA7" s="53"/>
      <c r="AB7" s="53"/>
      <c r="AC7" s="53"/>
      <c r="AD7" s="53"/>
      <c r="AE7" s="53"/>
      <c r="AF7" s="53"/>
      <c r="AG7" s="53"/>
      <c r="AH7" s="53"/>
      <c r="AJ7" s="53"/>
      <c r="AM7" s="53"/>
      <c r="AP7" s="53"/>
      <c r="AR7" s="53"/>
      <c r="AS7" s="53"/>
      <c r="AT7" s="53"/>
      <c r="AU7" s="53"/>
      <c r="AV7" s="53"/>
      <c r="AW7" s="53"/>
      <c r="AX7" s="53"/>
      <c r="AY7" s="53"/>
      <c r="AZ7" s="53"/>
      <c r="BA7" s="53"/>
      <c r="BB7" s="53"/>
      <c r="BC7" s="53"/>
      <c r="BD7" s="53"/>
      <c r="BE7" s="53"/>
      <c r="BF7" s="53"/>
      <c r="BG7" s="53"/>
      <c r="BH7" s="53"/>
      <c r="BI7" s="53"/>
      <c r="BK7" s="53"/>
      <c r="BN7" s="53"/>
      <c r="BQ7" s="53"/>
      <c r="BT7" s="53"/>
      <c r="BV7" s="53"/>
      <c r="BW7" s="53"/>
      <c r="BX7" s="53"/>
      <c r="BY7" s="53"/>
      <c r="BZ7" s="53"/>
      <c r="CA7" s="53"/>
      <c r="CB7" s="53"/>
      <c r="CC7" s="53"/>
      <c r="CD7" s="53"/>
      <c r="CE7" s="53"/>
      <c r="CF7" s="53"/>
      <c r="CG7" s="53"/>
      <c r="CH7" s="53"/>
      <c r="CI7" s="53"/>
      <c r="CJ7" s="53"/>
      <c r="CK7" s="53"/>
      <c r="CL7" s="53"/>
      <c r="CM7" s="53"/>
      <c r="CN7" s="53"/>
      <c r="CO7" s="53"/>
      <c r="CP7" s="53"/>
      <c r="CQ7" s="53"/>
      <c r="CR7" s="53"/>
      <c r="CS7" s="53"/>
      <c r="CT7" s="53"/>
      <c r="CU7" s="53"/>
      <c r="CV7" s="53"/>
      <c r="CX7" s="53"/>
      <c r="CZ7" s="53"/>
      <c r="DA7" s="53"/>
      <c r="DB7" s="53"/>
      <c r="DC7" s="53"/>
      <c r="DD7" s="53"/>
      <c r="DE7" s="53"/>
      <c r="DF7" s="53"/>
      <c r="DG7" s="53"/>
      <c r="DH7" s="53"/>
      <c r="DI7" s="53"/>
      <c r="DJ7" s="53"/>
      <c r="DK7" s="53"/>
      <c r="DL7" s="53"/>
      <c r="DM7" s="53"/>
      <c r="DN7" s="53"/>
      <c r="DO7" s="53"/>
      <c r="DP7" s="53"/>
      <c r="DQ7" s="53"/>
      <c r="DR7" s="53"/>
      <c r="DS7" s="53"/>
      <c r="DT7" s="53"/>
      <c r="DU7" s="53"/>
      <c r="DV7" s="53"/>
      <c r="DW7" s="53"/>
      <c r="DX7" s="53"/>
      <c r="DY7" s="53"/>
      <c r="DZ7" s="53"/>
      <c r="EA7" s="53"/>
      <c r="EB7" s="53"/>
      <c r="EC7" s="53"/>
    </row>
    <row r="8" spans="1:135" s="52" customFormat="1" ht="12.75" customHeight="1" x14ac:dyDescent="0.2">
      <c r="A8" s="50"/>
      <c r="B8" s="50"/>
      <c r="C8" s="50"/>
      <c r="D8" s="50"/>
      <c r="E8" s="51"/>
      <c r="F8" s="50"/>
      <c r="G8" s="50"/>
      <c r="H8" s="50"/>
      <c r="N8" s="53"/>
      <c r="O8" s="53"/>
      <c r="P8" s="53"/>
      <c r="Q8" s="53"/>
      <c r="R8" s="53"/>
      <c r="S8" s="53"/>
      <c r="T8" s="53"/>
      <c r="U8" s="53"/>
      <c r="V8" s="53"/>
      <c r="W8" s="53"/>
      <c r="X8" s="53"/>
      <c r="Y8" s="53"/>
      <c r="Z8" s="53"/>
      <c r="AA8" s="53"/>
      <c r="AB8" s="53"/>
      <c r="AC8" s="53"/>
      <c r="AD8" s="53"/>
      <c r="AE8" s="53"/>
      <c r="AF8" s="53"/>
      <c r="AG8" s="53"/>
      <c r="AH8" s="53"/>
      <c r="AJ8" s="53"/>
      <c r="AM8" s="53"/>
      <c r="AP8" s="53"/>
      <c r="AR8" s="53"/>
      <c r="AS8" s="53"/>
      <c r="AT8" s="53"/>
      <c r="AU8" s="53"/>
      <c r="AV8" s="53"/>
      <c r="AW8" s="53"/>
      <c r="AX8" s="53"/>
      <c r="AY8" s="53"/>
      <c r="AZ8" s="53"/>
      <c r="BA8" s="53"/>
      <c r="BB8" s="53"/>
      <c r="BC8" s="53"/>
      <c r="BD8" s="53"/>
      <c r="BE8" s="53"/>
      <c r="BF8" s="53"/>
      <c r="BH8" s="53"/>
      <c r="BI8" s="53"/>
      <c r="BK8" s="53"/>
      <c r="BN8" s="53"/>
      <c r="BQ8" s="53"/>
      <c r="BT8" s="53"/>
      <c r="BV8" s="53"/>
      <c r="BW8" s="53"/>
      <c r="BX8" s="53"/>
      <c r="BY8" s="53"/>
      <c r="BZ8" s="53"/>
      <c r="CA8" s="53"/>
      <c r="CB8" s="53"/>
      <c r="CC8" s="53"/>
      <c r="CD8" s="53"/>
      <c r="CE8" s="53"/>
      <c r="CF8" s="53"/>
      <c r="CG8" s="53"/>
      <c r="CI8" s="53"/>
      <c r="CJ8" s="53"/>
      <c r="CK8" s="53"/>
      <c r="CL8" s="53"/>
      <c r="CM8" s="53"/>
      <c r="CN8" s="53"/>
      <c r="CO8" s="53"/>
      <c r="CP8" s="53"/>
      <c r="CQ8" s="53"/>
      <c r="CR8" s="53"/>
      <c r="CS8" s="53"/>
      <c r="CT8" s="53"/>
      <c r="CU8" s="53"/>
      <c r="CV8" s="53"/>
      <c r="CX8" s="53"/>
      <c r="CZ8" s="53"/>
      <c r="DA8" s="53"/>
      <c r="DB8" s="53"/>
      <c r="DC8" s="53"/>
      <c r="DD8" s="53"/>
      <c r="DE8" s="53"/>
      <c r="DF8" s="53"/>
      <c r="DG8" s="53"/>
      <c r="DH8" s="53"/>
      <c r="DI8" s="53"/>
      <c r="DJ8" s="53"/>
      <c r="DK8" s="53"/>
      <c r="DL8" s="53"/>
      <c r="DM8" s="53"/>
      <c r="DN8" s="53"/>
      <c r="DO8" s="53"/>
      <c r="DP8" s="53"/>
      <c r="DQ8" s="53"/>
      <c r="DR8" s="53"/>
      <c r="DS8" s="53"/>
      <c r="DT8" s="53"/>
      <c r="DU8" s="53"/>
      <c r="DV8" s="53"/>
      <c r="DW8" s="53"/>
      <c r="DX8" s="53"/>
      <c r="DY8" s="53"/>
      <c r="DZ8" s="53"/>
      <c r="EA8" s="53"/>
      <c r="EB8" s="53"/>
      <c r="EC8" s="53"/>
    </row>
    <row r="9" spans="1:135" s="52" customFormat="1" ht="12.75" customHeight="1" x14ac:dyDescent="0.2">
      <c r="A9" s="50"/>
      <c r="B9" s="50"/>
      <c r="C9" s="50"/>
      <c r="D9" s="50"/>
      <c r="E9" s="51"/>
      <c r="F9" s="50"/>
      <c r="G9" s="50"/>
      <c r="H9" s="50"/>
      <c r="N9" s="53"/>
      <c r="O9" s="53"/>
      <c r="P9" s="53"/>
      <c r="Q9" s="53"/>
      <c r="R9" s="53"/>
      <c r="S9" s="53"/>
      <c r="T9" s="53"/>
      <c r="U9" s="53"/>
      <c r="V9" s="53"/>
      <c r="W9" s="53"/>
      <c r="X9" s="53"/>
      <c r="Y9" s="53"/>
      <c r="Z9" s="53"/>
      <c r="AA9" s="53"/>
      <c r="AB9" s="53"/>
      <c r="AC9" s="53"/>
      <c r="AD9" s="53"/>
      <c r="AE9" s="53"/>
      <c r="AF9" s="53"/>
      <c r="AG9" s="53"/>
      <c r="AH9" s="53"/>
      <c r="AJ9" s="53"/>
      <c r="AM9" s="53"/>
      <c r="AP9" s="53"/>
      <c r="AS9" s="53"/>
      <c r="AT9" s="53"/>
      <c r="AU9" s="53"/>
      <c r="AV9" s="53"/>
      <c r="AW9" s="53"/>
      <c r="AX9" s="53"/>
      <c r="AY9" s="53"/>
      <c r="AZ9" s="53"/>
      <c r="BA9" s="53"/>
      <c r="BB9" s="53"/>
      <c r="BC9" s="53"/>
      <c r="BD9" s="53"/>
      <c r="BE9" s="53"/>
      <c r="BF9" s="53"/>
      <c r="BG9" s="53"/>
      <c r="BH9" s="53"/>
      <c r="BI9" s="53"/>
      <c r="BK9" s="53"/>
      <c r="BN9" s="53"/>
      <c r="BQ9" s="53"/>
      <c r="BT9" s="53"/>
      <c r="BV9" s="53"/>
      <c r="BW9" s="53"/>
      <c r="BX9" s="53"/>
      <c r="BY9" s="53"/>
      <c r="BZ9" s="53"/>
      <c r="CA9" s="53"/>
      <c r="CB9" s="53"/>
      <c r="CC9" s="53"/>
      <c r="CD9" s="53"/>
      <c r="CE9" s="53"/>
      <c r="CF9" s="53"/>
      <c r="CG9" s="53"/>
      <c r="CH9" s="53"/>
      <c r="CI9" s="53"/>
      <c r="CJ9" s="53"/>
      <c r="CK9" s="53"/>
      <c r="CL9" s="53"/>
      <c r="CM9" s="53"/>
      <c r="CO9" s="53"/>
      <c r="CP9" s="53"/>
      <c r="CQ9" s="53"/>
      <c r="CR9" s="53"/>
      <c r="CS9" s="53"/>
      <c r="CT9" s="53"/>
      <c r="CU9" s="53"/>
      <c r="CV9" s="53"/>
      <c r="CX9" s="53"/>
      <c r="CZ9" s="53"/>
      <c r="DA9" s="53"/>
      <c r="DB9" s="53"/>
      <c r="DC9" s="53"/>
      <c r="DD9" s="53"/>
      <c r="DE9" s="53"/>
      <c r="DF9" s="53"/>
      <c r="DG9" s="53"/>
      <c r="DH9" s="53"/>
      <c r="DI9" s="53"/>
      <c r="DJ9" s="53"/>
      <c r="DK9" s="53"/>
      <c r="DL9" s="53"/>
      <c r="DM9" s="53"/>
      <c r="DN9" s="53"/>
      <c r="DO9" s="53"/>
      <c r="DP9" s="53"/>
      <c r="DQ9" s="53"/>
      <c r="DR9" s="53"/>
      <c r="DS9" s="53"/>
      <c r="DT9" s="53"/>
      <c r="DU9" s="53"/>
      <c r="DV9" s="53"/>
      <c r="DW9" s="53"/>
      <c r="DX9" s="53"/>
      <c r="DY9" s="53"/>
      <c r="DZ9" s="53"/>
      <c r="EA9" s="53"/>
      <c r="EB9" s="53"/>
      <c r="EC9" s="53"/>
    </row>
    <row r="10" spans="1:135" s="52" customFormat="1" ht="12.75" customHeight="1" x14ac:dyDescent="0.2">
      <c r="A10" s="50"/>
      <c r="B10" s="50"/>
      <c r="C10" s="50"/>
      <c r="D10" s="50"/>
      <c r="E10" s="51"/>
      <c r="F10" s="50"/>
      <c r="G10" s="50"/>
      <c r="H10" s="50"/>
      <c r="N10" s="53"/>
      <c r="O10" s="53"/>
      <c r="P10" s="53"/>
      <c r="Q10" s="53"/>
      <c r="R10" s="53"/>
      <c r="S10" s="53"/>
      <c r="T10" s="53"/>
      <c r="U10" s="53"/>
      <c r="V10" s="53"/>
      <c r="W10" s="53"/>
      <c r="X10" s="53"/>
      <c r="Y10" s="53"/>
      <c r="Z10" s="53"/>
      <c r="AA10" s="53"/>
      <c r="AB10" s="53"/>
      <c r="AC10" s="53"/>
      <c r="AD10" s="53"/>
      <c r="AE10" s="53"/>
      <c r="AF10" s="53"/>
      <c r="AG10" s="53"/>
      <c r="AH10" s="53"/>
      <c r="AI10" s="53"/>
      <c r="AJ10" s="53"/>
      <c r="AK10" s="53"/>
      <c r="AM10" s="53"/>
      <c r="AP10" s="53"/>
      <c r="AR10" s="53"/>
      <c r="AS10" s="53"/>
      <c r="AT10" s="53"/>
      <c r="AU10" s="53"/>
      <c r="AV10" s="53"/>
      <c r="AW10" s="53"/>
      <c r="AX10" s="53"/>
      <c r="AY10" s="53"/>
      <c r="AZ10" s="53"/>
      <c r="BA10" s="53"/>
      <c r="BB10" s="53"/>
      <c r="BC10" s="53"/>
      <c r="BD10" s="53"/>
      <c r="BE10" s="53"/>
      <c r="BF10" s="53"/>
      <c r="BG10" s="53"/>
      <c r="BH10" s="53"/>
      <c r="BI10" s="53"/>
      <c r="BK10" s="53"/>
      <c r="BN10" s="53"/>
      <c r="BQ10" s="53"/>
      <c r="BT10" s="53"/>
      <c r="BV10" s="53"/>
      <c r="BW10" s="53"/>
      <c r="BX10" s="53"/>
      <c r="BY10" s="53"/>
      <c r="BZ10" s="53"/>
      <c r="CA10" s="53"/>
      <c r="CB10" s="53"/>
      <c r="CC10" s="53"/>
      <c r="CD10" s="53"/>
      <c r="CE10" s="53"/>
      <c r="CF10" s="53"/>
      <c r="CG10" s="53"/>
      <c r="CH10" s="53"/>
      <c r="CI10" s="53"/>
      <c r="CJ10" s="53"/>
      <c r="CK10" s="53"/>
      <c r="CL10" s="53"/>
      <c r="CM10" s="53"/>
      <c r="CN10" s="53"/>
      <c r="CO10" s="53"/>
      <c r="CP10" s="53"/>
      <c r="CQ10" s="53"/>
      <c r="CR10" s="53"/>
      <c r="CS10" s="53"/>
      <c r="CT10" s="53"/>
      <c r="CU10" s="53"/>
      <c r="CV10" s="53"/>
      <c r="CX10" s="53"/>
      <c r="CZ10" s="53"/>
      <c r="DA10" s="53"/>
      <c r="DB10" s="53"/>
      <c r="DC10" s="53"/>
      <c r="DD10" s="53"/>
      <c r="DE10" s="53"/>
      <c r="DF10" s="53"/>
      <c r="DG10" s="53"/>
      <c r="DH10" s="53"/>
      <c r="DI10" s="53"/>
      <c r="DJ10" s="53"/>
      <c r="DK10" s="53"/>
      <c r="DL10" s="53"/>
      <c r="DM10" s="53"/>
      <c r="DN10" s="53"/>
      <c r="DO10" s="53"/>
      <c r="DP10" s="53"/>
      <c r="DQ10" s="53"/>
      <c r="DR10" s="53"/>
      <c r="DS10" s="53"/>
      <c r="DT10" s="53"/>
      <c r="DU10" s="53"/>
      <c r="DV10" s="53"/>
      <c r="DW10" s="53"/>
      <c r="DX10" s="53"/>
      <c r="DY10" s="53"/>
      <c r="DZ10" s="53"/>
      <c r="EA10" s="53"/>
      <c r="EB10" s="53"/>
      <c r="EC10" s="53"/>
    </row>
    <row r="11" spans="1:135" s="52" customFormat="1" x14ac:dyDescent="0.2"/>
    <row r="12" spans="1:135" s="52" customFormat="1" x14ac:dyDescent="0.2"/>
    <row r="13" spans="1:135" s="52" customFormat="1" x14ac:dyDescent="0.2"/>
    <row r="14" spans="1:135" s="52" customFormat="1" x14ac:dyDescent="0.2"/>
    <row r="15" spans="1:135" s="52" customFormat="1" x14ac:dyDescent="0.2"/>
    <row r="16" spans="1:135" s="52" customFormat="1" x14ac:dyDescent="0.2"/>
    <row r="17" s="52" customFormat="1" x14ac:dyDescent="0.2"/>
    <row r="18" s="52" customFormat="1" x14ac:dyDescent="0.2"/>
    <row r="19" s="52" customFormat="1" x14ac:dyDescent="0.2"/>
    <row r="20" s="52" customFormat="1" x14ac:dyDescent="0.2"/>
    <row r="21" s="52" customFormat="1" x14ac:dyDescent="0.2"/>
    <row r="22" s="52" customFormat="1" x14ac:dyDescent="0.2"/>
    <row r="23" s="52" customFormat="1" x14ac:dyDescent="0.2"/>
    <row r="24" s="52" customFormat="1" x14ac:dyDescent="0.2"/>
    <row r="25" s="52" customFormat="1" x14ac:dyDescent="0.2"/>
    <row r="26" s="52" customFormat="1" x14ac:dyDescent="0.2"/>
    <row r="27" s="52" customFormat="1" x14ac:dyDescent="0.2"/>
    <row r="28" s="52" customFormat="1" x14ac:dyDescent="0.2"/>
    <row r="29" s="52" customFormat="1" x14ac:dyDescent="0.2"/>
    <row r="30" s="52" customFormat="1" x14ac:dyDescent="0.2"/>
    <row r="31" s="52" customFormat="1" x14ac:dyDescent="0.2"/>
    <row r="32" s="52" customFormat="1" x14ac:dyDescent="0.2"/>
    <row r="33" s="52" customFormat="1" x14ac:dyDescent="0.2"/>
    <row r="34" s="52" customFormat="1" x14ac:dyDescent="0.2"/>
    <row r="35" s="52" customFormat="1" x14ac:dyDescent="0.2"/>
    <row r="36" s="52" customFormat="1" x14ac:dyDescent="0.2"/>
    <row r="37" s="52" customFormat="1" x14ac:dyDescent="0.2"/>
    <row r="38" s="52" customFormat="1" x14ac:dyDescent="0.2"/>
    <row r="39" s="52" customFormat="1" x14ac:dyDescent="0.2"/>
    <row r="40" s="52" customFormat="1" x14ac:dyDescent="0.2"/>
    <row r="41" s="52" customFormat="1" x14ac:dyDescent="0.2"/>
    <row r="42" s="52" customFormat="1" x14ac:dyDescent="0.2"/>
    <row r="43" s="52" customFormat="1" x14ac:dyDescent="0.2"/>
    <row r="44" s="52" customFormat="1" x14ac:dyDescent="0.2"/>
    <row r="45" s="52" customFormat="1" x14ac:dyDescent="0.2"/>
    <row r="46" s="52" customFormat="1" x14ac:dyDescent="0.2"/>
    <row r="47" s="52" customFormat="1" x14ac:dyDescent="0.2"/>
    <row r="48" s="52" customFormat="1" x14ac:dyDescent="0.2"/>
    <row r="49" s="52" customFormat="1" x14ac:dyDescent="0.2"/>
    <row r="50" s="52" customFormat="1" x14ac:dyDescent="0.2"/>
    <row r="51" s="52" customFormat="1" x14ac:dyDescent="0.2"/>
    <row r="52" s="52" customFormat="1" x14ac:dyDescent="0.2"/>
    <row r="53" s="52" customFormat="1" x14ac:dyDescent="0.2"/>
    <row r="54" s="52" customFormat="1" x14ac:dyDescent="0.2"/>
    <row r="55" s="52" customFormat="1" x14ac:dyDescent="0.2"/>
    <row r="56" s="52" customFormat="1" x14ac:dyDescent="0.2"/>
    <row r="57" s="52" customFormat="1" x14ac:dyDescent="0.2"/>
    <row r="58" s="52" customFormat="1" x14ac:dyDescent="0.2"/>
    <row r="59" s="52" customFormat="1" x14ac:dyDescent="0.2"/>
    <row r="60" s="52" customFormat="1" x14ac:dyDescent="0.2"/>
    <row r="61" s="52" customFormat="1" x14ac:dyDescent="0.2"/>
    <row r="62" s="52" customFormat="1" x14ac:dyDescent="0.2"/>
    <row r="63" s="52" customFormat="1" x14ac:dyDescent="0.2"/>
    <row r="64" s="52" customFormat="1" x14ac:dyDescent="0.2"/>
    <row r="65" s="52" customFormat="1" x14ac:dyDescent="0.2"/>
    <row r="66" s="52" customFormat="1" x14ac:dyDescent="0.2"/>
    <row r="67" s="52" customFormat="1" x14ac:dyDescent="0.2"/>
    <row r="68" s="52" customFormat="1" x14ac:dyDescent="0.2"/>
    <row r="69" s="52" customFormat="1" x14ac:dyDescent="0.2"/>
    <row r="70" s="52" customFormat="1" x14ac:dyDescent="0.2"/>
    <row r="71" s="52" customFormat="1" x14ac:dyDescent="0.2"/>
    <row r="72" s="52" customFormat="1" x14ac:dyDescent="0.2"/>
    <row r="73" s="52" customFormat="1" x14ac:dyDescent="0.2"/>
    <row r="74" s="52" customFormat="1" x14ac:dyDescent="0.2"/>
    <row r="75" s="52" customFormat="1" x14ac:dyDescent="0.2"/>
    <row r="76" s="52" customFormat="1" x14ac:dyDescent="0.2"/>
    <row r="77" s="52" customFormat="1" x14ac:dyDescent="0.2"/>
    <row r="78" s="52" customFormat="1" x14ac:dyDescent="0.2"/>
    <row r="79" s="52" customFormat="1" x14ac:dyDescent="0.2"/>
    <row r="80" s="52" customFormat="1" x14ac:dyDescent="0.2"/>
    <row r="81" s="52" customFormat="1" x14ac:dyDescent="0.2"/>
    <row r="82" s="52" customFormat="1" x14ac:dyDescent="0.2"/>
    <row r="83" s="52" customFormat="1" x14ac:dyDescent="0.2"/>
    <row r="84" s="52" customFormat="1" x14ac:dyDescent="0.2"/>
    <row r="85" s="52" customFormat="1" x14ac:dyDescent="0.2"/>
    <row r="86" s="52" customFormat="1" x14ac:dyDescent="0.2"/>
    <row r="87" s="52" customFormat="1" x14ac:dyDescent="0.2"/>
    <row r="88" s="52" customFormat="1" x14ac:dyDescent="0.2"/>
    <row r="89" s="52" customFormat="1" x14ac:dyDescent="0.2"/>
    <row r="90" s="52" customFormat="1" x14ac:dyDescent="0.2"/>
    <row r="91" s="52" customFormat="1" x14ac:dyDescent="0.2"/>
    <row r="92" s="52" customFormat="1" x14ac:dyDescent="0.2"/>
    <row r="93" s="52" customFormat="1" x14ac:dyDescent="0.2"/>
    <row r="94" s="52" customFormat="1" x14ac:dyDescent="0.2"/>
    <row r="95" s="52" customFormat="1" x14ac:dyDescent="0.2"/>
    <row r="96" s="52" customFormat="1" x14ac:dyDescent="0.2"/>
    <row r="97" s="52" customFormat="1" x14ac:dyDescent="0.2"/>
    <row r="98" s="52" customFormat="1" x14ac:dyDescent="0.2"/>
    <row r="99" s="52" customFormat="1" x14ac:dyDescent="0.2"/>
    <row r="100" s="52" customFormat="1" x14ac:dyDescent="0.2"/>
    <row r="101" s="52" customFormat="1" x14ac:dyDescent="0.2"/>
    <row r="102" s="52" customFormat="1" x14ac:dyDescent="0.2"/>
    <row r="103" s="52" customFormat="1" x14ac:dyDescent="0.2"/>
    <row r="104" s="52" customFormat="1" x14ac:dyDescent="0.2"/>
    <row r="105" s="52" customFormat="1" x14ac:dyDescent="0.2"/>
    <row r="106" s="52" customFormat="1" x14ac:dyDescent="0.2"/>
    <row r="107" s="52" customFormat="1" x14ac:dyDescent="0.2"/>
    <row r="108" s="52" customFormat="1" x14ac:dyDescent="0.2"/>
    <row r="109" s="52" customFormat="1" x14ac:dyDescent="0.2"/>
    <row r="110" s="52" customFormat="1" x14ac:dyDescent="0.2"/>
    <row r="111" s="52" customFormat="1" x14ac:dyDescent="0.2"/>
    <row r="112" s="52" customFormat="1" x14ac:dyDescent="0.2"/>
    <row r="113" s="52" customFormat="1" x14ac:dyDescent="0.2"/>
    <row r="114" s="52" customFormat="1" x14ac:dyDescent="0.2"/>
    <row r="115" s="52" customFormat="1" x14ac:dyDescent="0.2"/>
    <row r="116" s="52" customFormat="1" x14ac:dyDescent="0.2"/>
    <row r="117" s="52" customFormat="1" x14ac:dyDescent="0.2"/>
    <row r="118" s="52" customFormat="1" x14ac:dyDescent="0.2"/>
    <row r="119" s="52" customFormat="1" x14ac:dyDescent="0.2"/>
    <row r="120" s="52" customFormat="1" x14ac:dyDescent="0.2"/>
    <row r="121" s="52" customFormat="1" x14ac:dyDescent="0.2"/>
    <row r="122" s="52" customFormat="1" x14ac:dyDescent="0.2"/>
    <row r="123" s="52" customFormat="1" x14ac:dyDescent="0.2"/>
    <row r="124" s="52" customFormat="1" x14ac:dyDescent="0.2"/>
    <row r="125" s="52" customFormat="1" x14ac:dyDescent="0.2"/>
    <row r="126" s="52" customFormat="1" x14ac:dyDescent="0.2"/>
    <row r="127" s="52" customFormat="1" x14ac:dyDescent="0.2"/>
    <row r="128" s="52" customFormat="1" x14ac:dyDescent="0.2"/>
    <row r="129" s="52" customFormat="1" x14ac:dyDescent="0.2"/>
    <row r="130" s="52" customFormat="1" x14ac:dyDescent="0.2"/>
    <row r="131" s="52" customFormat="1" x14ac:dyDescent="0.2"/>
    <row r="132" s="52" customFormat="1" x14ac:dyDescent="0.2"/>
    <row r="133" s="52" customFormat="1" x14ac:dyDescent="0.2"/>
    <row r="134" s="52" customFormat="1" x14ac:dyDescent="0.2"/>
    <row r="135" s="52" customFormat="1" x14ac:dyDescent="0.2"/>
    <row r="136" s="52" customFormat="1" x14ac:dyDescent="0.2"/>
    <row r="137" s="52" customFormat="1" x14ac:dyDescent="0.2"/>
    <row r="138" s="52" customFormat="1" x14ac:dyDescent="0.2"/>
    <row r="139" s="52" customFormat="1" x14ac:dyDescent="0.2"/>
    <row r="140" s="52" customFormat="1" x14ac:dyDescent="0.2"/>
    <row r="141" s="52" customFormat="1" x14ac:dyDescent="0.2"/>
    <row r="142" s="52" customFormat="1" x14ac:dyDescent="0.2"/>
    <row r="143" s="52" customFormat="1" x14ac:dyDescent="0.2"/>
    <row r="144" s="52" customFormat="1" x14ac:dyDescent="0.2"/>
    <row r="145" s="52" customFormat="1" x14ac:dyDescent="0.2"/>
    <row r="146" s="52" customFormat="1" x14ac:dyDescent="0.2"/>
    <row r="147" s="52" customFormat="1" x14ac:dyDescent="0.2"/>
    <row r="148" s="52" customFormat="1" x14ac:dyDescent="0.2"/>
    <row r="149" s="52" customFormat="1" x14ac:dyDescent="0.2"/>
    <row r="150" s="52" customFormat="1" x14ac:dyDescent="0.2"/>
    <row r="151" s="52" customFormat="1" x14ac:dyDescent="0.2"/>
    <row r="152" s="52" customFormat="1" x14ac:dyDescent="0.2"/>
    <row r="153" s="52" customFormat="1" x14ac:dyDescent="0.2"/>
    <row r="154" s="52" customFormat="1" x14ac:dyDescent="0.2"/>
    <row r="155" s="52" customFormat="1" x14ac:dyDescent="0.2"/>
    <row r="156" s="52" customFormat="1" x14ac:dyDescent="0.2"/>
    <row r="157" s="52" customFormat="1" x14ac:dyDescent="0.2"/>
    <row r="158" s="52" customFormat="1" x14ac:dyDescent="0.2"/>
    <row r="159" s="52" customFormat="1" x14ac:dyDescent="0.2"/>
    <row r="160" s="52" customFormat="1" x14ac:dyDescent="0.2"/>
    <row r="161" s="52" customFormat="1" x14ac:dyDescent="0.2"/>
    <row r="162" s="52" customFormat="1" x14ac:dyDescent="0.2"/>
    <row r="163" s="52" customFormat="1" x14ac:dyDescent="0.2"/>
    <row r="164" s="52" customFormat="1" x14ac:dyDescent="0.2"/>
    <row r="165" s="52" customFormat="1" x14ac:dyDescent="0.2"/>
    <row r="166" s="52" customFormat="1" x14ac:dyDescent="0.2"/>
    <row r="167" s="52" customFormat="1" x14ac:dyDescent="0.2"/>
    <row r="168" s="52" customFormat="1" x14ac:dyDescent="0.2"/>
    <row r="169" s="52" customFormat="1" x14ac:dyDescent="0.2"/>
    <row r="170" s="52" customFormat="1" x14ac:dyDescent="0.2"/>
    <row r="171" s="52" customFormat="1" x14ac:dyDescent="0.2"/>
    <row r="172" s="52" customFormat="1" x14ac:dyDescent="0.2"/>
    <row r="173" s="52" customFormat="1" x14ac:dyDescent="0.2"/>
    <row r="174" s="52" customFormat="1" x14ac:dyDescent="0.2"/>
    <row r="175" s="52" customFormat="1" x14ac:dyDescent="0.2"/>
    <row r="176" s="52" customFormat="1" x14ac:dyDescent="0.2"/>
    <row r="177" s="52" customFormat="1" x14ac:dyDescent="0.2"/>
    <row r="178" s="52" customFormat="1" x14ac:dyDescent="0.2"/>
    <row r="179" s="52" customFormat="1" x14ac:dyDescent="0.2"/>
    <row r="180" s="52" customFormat="1" x14ac:dyDescent="0.2"/>
    <row r="181" s="52" customFormat="1" x14ac:dyDescent="0.2"/>
    <row r="182" s="52" customFormat="1" x14ac:dyDescent="0.2"/>
    <row r="183" s="52" customFormat="1" x14ac:dyDescent="0.2"/>
    <row r="184" s="52" customFormat="1" x14ac:dyDescent="0.2"/>
    <row r="185" s="52" customFormat="1" x14ac:dyDescent="0.2"/>
    <row r="186" s="52" customFormat="1" x14ac:dyDescent="0.2"/>
    <row r="187" s="52" customFormat="1" x14ac:dyDescent="0.2"/>
    <row r="188" s="52" customFormat="1" x14ac:dyDescent="0.2"/>
    <row r="189" s="52" customFormat="1" x14ac:dyDescent="0.2"/>
    <row r="190" s="52" customFormat="1" x14ac:dyDescent="0.2"/>
    <row r="191" s="52" customFormat="1" x14ac:dyDescent="0.2"/>
    <row r="192" s="52" customFormat="1" x14ac:dyDescent="0.2"/>
    <row r="193" s="52" customFormat="1" x14ac:dyDescent="0.2"/>
    <row r="194" s="52" customFormat="1" x14ac:dyDescent="0.2"/>
    <row r="195" s="52" customFormat="1" x14ac:dyDescent="0.2"/>
    <row r="196" s="52" customFormat="1" x14ac:dyDescent="0.2"/>
    <row r="197" s="52" customFormat="1" x14ac:dyDescent="0.2"/>
    <row r="198" s="52" customFormat="1" x14ac:dyDescent="0.2"/>
    <row r="199" s="52" customFormat="1" x14ac:dyDescent="0.2"/>
    <row r="200" s="52" customFormat="1" x14ac:dyDescent="0.2"/>
    <row r="201" s="52" customFormat="1" x14ac:dyDescent="0.2"/>
    <row r="202" s="52" customFormat="1" x14ac:dyDescent="0.2"/>
    <row r="203" s="52" customFormat="1" x14ac:dyDescent="0.2"/>
    <row r="204" s="52" customFormat="1" x14ac:dyDescent="0.2"/>
    <row r="205" s="52" customFormat="1" x14ac:dyDescent="0.2"/>
    <row r="206" s="52" customFormat="1" x14ac:dyDescent="0.2"/>
    <row r="207" s="52" customFormat="1" x14ac:dyDescent="0.2"/>
    <row r="208" s="52" customFormat="1" x14ac:dyDescent="0.2"/>
    <row r="209" s="52" customFormat="1" x14ac:dyDescent="0.2"/>
    <row r="210" s="52" customFormat="1" x14ac:dyDescent="0.2"/>
    <row r="211" s="52" customFormat="1" x14ac:dyDescent="0.2"/>
    <row r="212" s="52" customFormat="1" x14ac:dyDescent="0.2"/>
    <row r="213" s="52" customFormat="1" x14ac:dyDescent="0.2"/>
    <row r="214" s="52" customFormat="1" x14ac:dyDescent="0.2"/>
    <row r="215" s="52" customFormat="1" x14ac:dyDescent="0.2"/>
    <row r="216" s="52" customFormat="1" x14ac:dyDescent="0.2"/>
    <row r="217" s="52" customFormat="1" x14ac:dyDescent="0.2"/>
    <row r="218" s="52" customFormat="1" x14ac:dyDescent="0.2"/>
    <row r="219" s="52" customFormat="1" x14ac:dyDescent="0.2"/>
    <row r="220" s="52" customFormat="1" x14ac:dyDescent="0.2"/>
    <row r="221" s="52" customFormat="1" x14ac:dyDescent="0.2"/>
    <row r="222" s="52" customFormat="1" x14ac:dyDescent="0.2"/>
    <row r="223" s="52" customFormat="1" x14ac:dyDescent="0.2"/>
    <row r="224" s="52" customFormat="1" x14ac:dyDescent="0.2"/>
    <row r="225" s="52" customFormat="1" x14ac:dyDescent="0.2"/>
    <row r="226" s="52" customFormat="1" x14ac:dyDescent="0.2"/>
    <row r="227" s="52" customFormat="1" x14ac:dyDescent="0.2"/>
    <row r="228" s="52" customFormat="1" x14ac:dyDescent="0.2"/>
    <row r="229" s="52" customFormat="1" x14ac:dyDescent="0.2"/>
    <row r="230" s="52" customFormat="1" x14ac:dyDescent="0.2"/>
    <row r="231" s="52" customFormat="1" x14ac:dyDescent="0.2"/>
    <row r="232" s="52" customFormat="1" x14ac:dyDescent="0.2"/>
    <row r="233" s="52" customFormat="1" x14ac:dyDescent="0.2"/>
    <row r="234" s="52" customFormat="1" x14ac:dyDescent="0.2"/>
    <row r="235" s="52" customFormat="1" x14ac:dyDescent="0.2"/>
    <row r="236" s="52" customFormat="1" x14ac:dyDescent="0.2"/>
    <row r="237" s="52" customFormat="1" x14ac:dyDescent="0.2"/>
    <row r="238" s="52" customFormat="1" x14ac:dyDescent="0.2"/>
    <row r="239" s="52" customFormat="1" x14ac:dyDescent="0.2"/>
    <row r="240" s="52" customFormat="1" x14ac:dyDescent="0.2"/>
    <row r="241" s="52" customFormat="1" x14ac:dyDescent="0.2"/>
    <row r="242" s="52" customFormat="1" x14ac:dyDescent="0.2"/>
    <row r="243" s="52" customFormat="1" x14ac:dyDescent="0.2"/>
    <row r="244" s="52" customFormat="1" x14ac:dyDescent="0.2"/>
    <row r="245" s="52" customFormat="1" x14ac:dyDescent="0.2"/>
    <row r="246" s="52" customFormat="1" x14ac:dyDescent="0.2"/>
    <row r="247" s="52" customFormat="1" x14ac:dyDescent="0.2"/>
    <row r="248" s="52" customFormat="1" x14ac:dyDescent="0.2"/>
    <row r="249" s="52" customFormat="1" x14ac:dyDescent="0.2"/>
    <row r="250" s="52" customFormat="1" x14ac:dyDescent="0.2"/>
    <row r="251" s="52" customFormat="1" x14ac:dyDescent="0.2"/>
    <row r="252" s="52" customFormat="1" x14ac:dyDescent="0.2"/>
    <row r="253" s="52" customFormat="1" x14ac:dyDescent="0.2"/>
    <row r="254" s="52" customFormat="1" x14ac:dyDescent="0.2"/>
    <row r="255" s="52" customFormat="1" x14ac:dyDescent="0.2"/>
    <row r="256" s="52" customFormat="1" x14ac:dyDescent="0.2"/>
    <row r="257" s="52" customFormat="1" x14ac:dyDescent="0.2"/>
    <row r="258" s="52" customFormat="1" x14ac:dyDescent="0.2"/>
    <row r="259" s="52" customFormat="1" x14ac:dyDescent="0.2"/>
    <row r="260" s="52" customFormat="1" x14ac:dyDescent="0.2"/>
    <row r="261" s="52" customFormat="1" x14ac:dyDescent="0.2"/>
    <row r="262" s="52" customFormat="1" x14ac:dyDescent="0.2"/>
    <row r="263" s="52" customFormat="1" x14ac:dyDescent="0.2"/>
    <row r="264" s="52" customFormat="1" x14ac:dyDescent="0.2"/>
    <row r="265" s="52" customFormat="1" x14ac:dyDescent="0.2"/>
    <row r="266" s="52" customFormat="1" x14ac:dyDescent="0.2"/>
    <row r="267" s="52" customFormat="1" x14ac:dyDescent="0.2"/>
    <row r="268" s="52" customFormat="1" x14ac:dyDescent="0.2"/>
    <row r="269" s="52" customFormat="1" x14ac:dyDescent="0.2"/>
    <row r="270" s="52" customFormat="1" x14ac:dyDescent="0.2"/>
    <row r="271" s="52" customFormat="1" x14ac:dyDescent="0.2"/>
    <row r="272" s="52" customFormat="1" x14ac:dyDescent="0.2"/>
    <row r="273" s="52" customFormat="1" x14ac:dyDescent="0.2"/>
    <row r="274" s="52" customFormat="1" x14ac:dyDescent="0.2"/>
    <row r="275" s="52" customFormat="1" x14ac:dyDescent="0.2"/>
    <row r="276" s="52" customFormat="1" x14ac:dyDescent="0.2"/>
    <row r="277" s="52" customFormat="1" x14ac:dyDescent="0.2"/>
    <row r="278" s="52" customFormat="1" x14ac:dyDescent="0.2"/>
    <row r="279" s="52" customFormat="1" x14ac:dyDescent="0.2"/>
    <row r="280" s="52" customFormat="1" x14ac:dyDescent="0.2"/>
    <row r="281" s="52" customFormat="1" x14ac:dyDescent="0.2"/>
    <row r="282" s="52" customFormat="1" x14ac:dyDescent="0.2"/>
    <row r="283" s="52" customFormat="1" x14ac:dyDescent="0.2"/>
    <row r="284" s="52" customFormat="1" x14ac:dyDescent="0.2"/>
    <row r="285" s="52" customFormat="1" x14ac:dyDescent="0.2"/>
    <row r="286" s="52" customFormat="1" x14ac:dyDescent="0.2"/>
    <row r="287" s="52" customFormat="1" x14ac:dyDescent="0.2"/>
    <row r="288" s="52" customFormat="1" x14ac:dyDescent="0.2"/>
    <row r="289" s="52" customFormat="1" x14ac:dyDescent="0.2"/>
    <row r="290" s="52" customFormat="1" x14ac:dyDescent="0.2"/>
    <row r="291" s="52" customFormat="1" x14ac:dyDescent="0.2"/>
    <row r="292" s="52" customFormat="1" x14ac:dyDescent="0.2"/>
    <row r="293" s="52" customFormat="1" x14ac:dyDescent="0.2"/>
    <row r="294" s="52" customFormat="1" x14ac:dyDescent="0.2"/>
    <row r="295" s="52" customFormat="1" x14ac:dyDescent="0.2"/>
    <row r="296" s="52" customFormat="1" x14ac:dyDescent="0.2"/>
    <row r="297" s="52" customFormat="1" x14ac:dyDescent="0.2"/>
    <row r="298" s="52" customFormat="1" x14ac:dyDescent="0.2"/>
    <row r="299" s="52" customFormat="1" x14ac:dyDescent="0.2"/>
    <row r="300" s="52" customFormat="1" x14ac:dyDescent="0.2"/>
    <row r="301" s="52" customFormat="1" x14ac:dyDescent="0.2"/>
    <row r="302" s="52" customFormat="1" x14ac:dyDescent="0.2"/>
    <row r="303" s="52" customFormat="1" x14ac:dyDescent="0.2"/>
    <row r="304" s="52" customFormat="1" x14ac:dyDescent="0.2"/>
    <row r="305" s="52" customFormat="1" x14ac:dyDescent="0.2"/>
    <row r="306" s="52" customFormat="1" x14ac:dyDescent="0.2"/>
    <row r="307" s="52" customFormat="1" x14ac:dyDescent="0.2"/>
    <row r="308" s="52" customFormat="1" x14ac:dyDescent="0.2"/>
    <row r="309" s="52" customFormat="1" x14ac:dyDescent="0.2"/>
    <row r="310" s="52" customFormat="1" x14ac:dyDescent="0.2"/>
    <row r="311" s="52" customFormat="1" x14ac:dyDescent="0.2"/>
    <row r="312" s="52" customFormat="1" x14ac:dyDescent="0.2"/>
    <row r="313" s="52" customFormat="1" x14ac:dyDescent="0.2"/>
    <row r="314" s="52" customFormat="1" x14ac:dyDescent="0.2"/>
    <row r="315" s="52" customFormat="1" x14ac:dyDescent="0.2"/>
    <row r="316" s="52" customFormat="1" x14ac:dyDescent="0.2"/>
    <row r="317" s="52" customFormat="1" x14ac:dyDescent="0.2"/>
    <row r="318" s="52" customFormat="1" x14ac:dyDescent="0.2"/>
    <row r="319" s="52" customFormat="1" x14ac:dyDescent="0.2"/>
    <row r="320" s="52" customFormat="1" x14ac:dyDescent="0.2"/>
    <row r="321" s="52" customFormat="1" x14ac:dyDescent="0.2"/>
    <row r="322" s="52" customFormat="1" x14ac:dyDescent="0.2"/>
    <row r="323" s="52" customFormat="1" x14ac:dyDescent="0.2"/>
    <row r="324" s="52" customFormat="1" x14ac:dyDescent="0.2"/>
    <row r="325" s="52" customFormat="1" x14ac:dyDescent="0.2"/>
    <row r="326" s="52" customFormat="1" x14ac:dyDescent="0.2"/>
    <row r="327" s="52" customFormat="1" x14ac:dyDescent="0.2"/>
    <row r="328" s="52" customFormat="1" x14ac:dyDescent="0.2"/>
    <row r="329" s="52" customFormat="1" x14ac:dyDescent="0.2"/>
    <row r="330" s="52" customFormat="1" x14ac:dyDescent="0.2"/>
    <row r="331" s="52" customFormat="1" x14ac:dyDescent="0.2"/>
    <row r="332" s="52" customFormat="1" x14ac:dyDescent="0.2"/>
    <row r="333" s="52" customFormat="1" x14ac:dyDescent="0.2"/>
    <row r="334" s="52" customFormat="1" x14ac:dyDescent="0.2"/>
    <row r="335" s="52" customFormat="1" x14ac:dyDescent="0.2"/>
    <row r="336" s="52" customFormat="1" x14ac:dyDescent="0.2"/>
    <row r="337" s="52" customFormat="1" x14ac:dyDescent="0.2"/>
    <row r="338" s="52" customFormat="1" x14ac:dyDescent="0.2"/>
    <row r="339" s="52" customFormat="1" x14ac:dyDescent="0.2"/>
    <row r="340" s="52" customFormat="1" x14ac:dyDescent="0.2"/>
    <row r="341" s="52" customFormat="1" x14ac:dyDescent="0.2"/>
    <row r="342" s="52" customFormat="1" x14ac:dyDescent="0.2"/>
    <row r="343" s="52" customFormat="1" x14ac:dyDescent="0.2"/>
    <row r="344" s="52" customFormat="1" x14ac:dyDescent="0.2"/>
    <row r="345" s="52" customFormat="1" x14ac:dyDescent="0.2"/>
    <row r="346" s="52" customFormat="1" x14ac:dyDescent="0.2"/>
    <row r="347" s="52" customFormat="1" x14ac:dyDescent="0.2"/>
    <row r="348" s="52" customFormat="1" x14ac:dyDescent="0.2"/>
    <row r="349" s="52" customFormat="1" x14ac:dyDescent="0.2"/>
    <row r="350" s="52" customFormat="1" x14ac:dyDescent="0.2"/>
    <row r="351" s="52" customFormat="1" x14ac:dyDescent="0.2"/>
    <row r="352" s="52" customFormat="1" x14ac:dyDescent="0.2"/>
    <row r="353" s="52" customFormat="1" x14ac:dyDescent="0.2"/>
    <row r="354" s="52" customFormat="1" x14ac:dyDescent="0.2"/>
    <row r="355" s="52" customFormat="1" x14ac:dyDescent="0.2"/>
    <row r="356" s="52" customFormat="1" x14ac:dyDescent="0.2"/>
    <row r="357" s="52" customFormat="1" x14ac:dyDescent="0.2"/>
    <row r="358" s="52" customFormat="1" x14ac:dyDescent="0.2"/>
    <row r="359" s="52" customFormat="1" x14ac:dyDescent="0.2"/>
    <row r="360" s="52" customFormat="1" x14ac:dyDescent="0.2"/>
    <row r="361" s="52" customFormat="1" x14ac:dyDescent="0.2"/>
    <row r="362" s="52" customFormat="1" x14ac:dyDescent="0.2"/>
    <row r="363" s="52" customFormat="1" x14ac:dyDescent="0.2"/>
    <row r="364" s="52" customFormat="1" x14ac:dyDescent="0.2"/>
    <row r="365" s="52" customFormat="1" x14ac:dyDescent="0.2"/>
    <row r="366" s="52" customFormat="1" x14ac:dyDescent="0.2"/>
    <row r="367" s="52" customFormat="1" x14ac:dyDescent="0.2"/>
    <row r="368" s="52" customFormat="1" x14ac:dyDescent="0.2"/>
    <row r="369" s="52" customFormat="1" x14ac:dyDescent="0.2"/>
    <row r="370" s="52" customFormat="1" x14ac:dyDescent="0.2"/>
    <row r="371" s="52" customFormat="1" x14ac:dyDescent="0.2"/>
    <row r="372" s="52" customFormat="1" x14ac:dyDescent="0.2"/>
    <row r="373" s="52" customFormat="1" x14ac:dyDescent="0.2"/>
    <row r="374" s="52" customFormat="1" x14ac:dyDescent="0.2"/>
    <row r="375" s="52" customFormat="1" x14ac:dyDescent="0.2"/>
    <row r="376" s="52" customFormat="1" x14ac:dyDescent="0.2"/>
    <row r="377" s="52" customFormat="1" x14ac:dyDescent="0.2"/>
    <row r="378" s="52" customFormat="1" x14ac:dyDescent="0.2"/>
    <row r="379" s="52" customFormat="1" x14ac:dyDescent="0.2"/>
    <row r="380" s="52" customFormat="1" x14ac:dyDescent="0.2"/>
    <row r="381" s="52" customFormat="1" x14ac:dyDescent="0.2"/>
    <row r="382" s="52" customFormat="1" x14ac:dyDescent="0.2"/>
    <row r="383" s="52" customFormat="1" x14ac:dyDescent="0.2"/>
    <row r="384" s="52" customFormat="1" x14ac:dyDescent="0.2"/>
    <row r="385" s="52" customFormat="1" x14ac:dyDescent="0.2"/>
    <row r="386" s="52" customFormat="1" x14ac:dyDescent="0.2"/>
    <row r="387" s="52" customFormat="1" x14ac:dyDescent="0.2"/>
    <row r="388" s="52" customFormat="1" x14ac:dyDescent="0.2"/>
    <row r="389" s="52" customFormat="1" x14ac:dyDescent="0.2"/>
    <row r="390" s="52" customFormat="1" x14ac:dyDescent="0.2"/>
    <row r="391" s="52" customFormat="1" x14ac:dyDescent="0.2"/>
    <row r="392" s="52" customFormat="1" x14ac:dyDescent="0.2"/>
    <row r="393" s="52" customFormat="1" x14ac:dyDescent="0.2"/>
    <row r="394" s="52" customFormat="1" x14ac:dyDescent="0.2"/>
    <row r="395" s="52" customFormat="1" x14ac:dyDescent="0.2"/>
    <row r="396" s="52" customFormat="1" x14ac:dyDescent="0.2"/>
    <row r="397" s="52" customFormat="1" x14ac:dyDescent="0.2"/>
    <row r="398" s="52" customFormat="1" x14ac:dyDescent="0.2"/>
    <row r="399" s="52" customFormat="1" x14ac:dyDescent="0.2"/>
    <row r="400" s="52" customFormat="1" x14ac:dyDescent="0.2"/>
    <row r="401" s="52" customFormat="1" x14ac:dyDescent="0.2"/>
    <row r="402" s="52" customFormat="1" x14ac:dyDescent="0.2"/>
    <row r="403" s="52" customFormat="1" x14ac:dyDescent="0.2"/>
    <row r="404" s="52" customFormat="1" x14ac:dyDescent="0.2"/>
    <row r="405" s="52" customFormat="1" x14ac:dyDescent="0.2"/>
    <row r="406" s="52" customFormat="1" x14ac:dyDescent="0.2"/>
    <row r="407" s="52" customFormat="1" x14ac:dyDescent="0.2"/>
    <row r="408" s="52" customFormat="1" x14ac:dyDescent="0.2"/>
    <row r="409" s="52" customFormat="1" x14ac:dyDescent="0.2"/>
    <row r="410" s="52" customFormat="1" x14ac:dyDescent="0.2"/>
    <row r="411" s="52" customFormat="1" x14ac:dyDescent="0.2"/>
    <row r="412" s="52" customFormat="1" x14ac:dyDescent="0.2"/>
    <row r="413" s="52" customFormat="1" x14ac:dyDescent="0.2"/>
    <row r="414" s="52" customFormat="1" x14ac:dyDescent="0.2"/>
    <row r="415" s="52" customFormat="1" x14ac:dyDescent="0.2"/>
    <row r="416" s="52" customFormat="1" x14ac:dyDescent="0.2"/>
    <row r="417" s="52" customFormat="1" x14ac:dyDescent="0.2"/>
    <row r="418" s="52" customFormat="1" x14ac:dyDescent="0.2"/>
    <row r="419" s="52" customFormat="1" x14ac:dyDescent="0.2"/>
    <row r="420" s="52" customFormat="1" x14ac:dyDescent="0.2"/>
    <row r="421" s="52" customFormat="1" x14ac:dyDescent="0.2"/>
    <row r="422" s="52" customFormat="1" x14ac:dyDescent="0.2"/>
    <row r="423" s="52" customFormat="1" x14ac:dyDescent="0.2"/>
    <row r="424" s="52" customFormat="1" x14ac:dyDescent="0.2"/>
    <row r="425" s="52" customFormat="1" x14ac:dyDescent="0.2"/>
    <row r="426" s="52" customFormat="1" x14ac:dyDescent="0.2"/>
    <row r="427" s="52" customFormat="1" x14ac:dyDescent="0.2"/>
    <row r="428" s="52" customFormat="1" x14ac:dyDescent="0.2"/>
    <row r="429" s="52" customFormat="1" x14ac:dyDescent="0.2"/>
    <row r="430" s="52" customFormat="1" x14ac:dyDescent="0.2"/>
    <row r="431" s="52" customFormat="1" x14ac:dyDescent="0.2"/>
    <row r="432" s="52" customFormat="1" x14ac:dyDescent="0.2"/>
    <row r="433" s="52" customFormat="1" x14ac:dyDescent="0.2"/>
    <row r="434" s="52" customFormat="1" x14ac:dyDescent="0.2"/>
    <row r="435" s="52" customFormat="1" x14ac:dyDescent="0.2"/>
    <row r="436" s="52" customFormat="1" x14ac:dyDescent="0.2"/>
    <row r="437" s="52" customFormat="1" x14ac:dyDescent="0.2"/>
    <row r="438" s="52" customFormat="1" x14ac:dyDescent="0.2"/>
    <row r="439" s="52" customFormat="1" x14ac:dyDescent="0.2"/>
    <row r="440" s="52" customFormat="1" x14ac:dyDescent="0.2"/>
    <row r="441" s="52" customFormat="1" x14ac:dyDescent="0.2"/>
    <row r="442" s="52" customFormat="1" x14ac:dyDescent="0.2"/>
    <row r="443" s="52" customFormat="1" x14ac:dyDescent="0.2"/>
    <row r="444" s="52" customFormat="1" x14ac:dyDescent="0.2"/>
    <row r="445" s="52" customFormat="1" x14ac:dyDescent="0.2"/>
    <row r="446" s="52" customFormat="1" x14ac:dyDescent="0.2"/>
    <row r="447" s="52" customFormat="1" x14ac:dyDescent="0.2"/>
    <row r="448" s="52" customFormat="1" x14ac:dyDescent="0.2"/>
    <row r="449" s="52" customFormat="1" x14ac:dyDescent="0.2"/>
    <row r="450" s="52" customFormat="1" x14ac:dyDescent="0.2"/>
    <row r="451" s="52" customFormat="1" x14ac:dyDescent="0.2"/>
    <row r="452" s="52" customFormat="1" x14ac:dyDescent="0.2"/>
    <row r="453" s="52" customFormat="1" x14ac:dyDescent="0.2"/>
    <row r="454" s="52" customFormat="1" x14ac:dyDescent="0.2"/>
    <row r="455" s="52" customFormat="1" x14ac:dyDescent="0.2"/>
    <row r="456" s="52" customFormat="1" x14ac:dyDescent="0.2"/>
    <row r="457" s="52" customFormat="1" x14ac:dyDescent="0.2"/>
    <row r="458" s="52" customFormat="1" x14ac:dyDescent="0.2"/>
    <row r="459" s="52" customFormat="1" x14ac:dyDescent="0.2"/>
    <row r="460" s="52" customFormat="1" x14ac:dyDescent="0.2"/>
    <row r="461" s="52" customFormat="1" x14ac:dyDescent="0.2"/>
    <row r="462" s="52" customFormat="1" x14ac:dyDescent="0.2"/>
    <row r="463" s="52" customFormat="1" x14ac:dyDescent="0.2"/>
    <row r="464" s="52" customFormat="1" x14ac:dyDescent="0.2"/>
    <row r="465" s="52" customFormat="1" x14ac:dyDescent="0.2"/>
    <row r="466" s="52" customFormat="1" x14ac:dyDescent="0.2"/>
    <row r="467" s="52" customFormat="1" x14ac:dyDescent="0.2"/>
    <row r="468" s="52" customFormat="1" x14ac:dyDescent="0.2"/>
    <row r="469" s="52" customFormat="1" x14ac:dyDescent="0.2"/>
    <row r="470" s="52" customFormat="1" x14ac:dyDescent="0.2"/>
    <row r="471" s="52" customFormat="1" x14ac:dyDescent="0.2"/>
    <row r="472" s="52" customFormat="1" x14ac:dyDescent="0.2"/>
    <row r="473" s="52" customFormat="1" x14ac:dyDescent="0.2"/>
    <row r="474" s="52" customFormat="1" x14ac:dyDescent="0.2"/>
    <row r="475" s="52" customFormat="1" x14ac:dyDescent="0.2"/>
    <row r="476" s="52" customFormat="1" x14ac:dyDescent="0.2"/>
    <row r="477" s="52" customFormat="1" x14ac:dyDescent="0.2"/>
    <row r="478" s="52" customFormat="1" x14ac:dyDescent="0.2"/>
    <row r="479" s="52" customFormat="1" x14ac:dyDescent="0.2"/>
    <row r="480" s="52" customFormat="1" x14ac:dyDescent="0.2"/>
    <row r="481" s="52" customFormat="1" x14ac:dyDescent="0.2"/>
    <row r="482" s="52" customFormat="1" x14ac:dyDescent="0.2"/>
    <row r="483" s="52" customFormat="1" x14ac:dyDescent="0.2"/>
    <row r="484" s="52" customFormat="1" x14ac:dyDescent="0.2"/>
    <row r="485" s="52" customFormat="1" x14ac:dyDescent="0.2"/>
    <row r="486" s="52" customFormat="1" x14ac:dyDescent="0.2"/>
    <row r="487" s="52" customFormat="1" x14ac:dyDescent="0.2"/>
    <row r="488" s="52" customFormat="1" x14ac:dyDescent="0.2"/>
    <row r="489" s="52" customFormat="1" x14ac:dyDescent="0.2"/>
    <row r="490" s="52" customFormat="1" x14ac:dyDescent="0.2"/>
    <row r="491" s="52" customFormat="1" x14ac:dyDescent="0.2"/>
    <row r="492" s="52" customFormat="1" x14ac:dyDescent="0.2"/>
    <row r="493" s="52" customFormat="1" x14ac:dyDescent="0.2"/>
    <row r="494" s="52" customFormat="1" x14ac:dyDescent="0.2"/>
    <row r="495" s="52" customFormat="1" x14ac:dyDescent="0.2"/>
    <row r="496" s="52" customFormat="1" x14ac:dyDescent="0.2"/>
    <row r="497" s="52" customFormat="1" x14ac:dyDescent="0.2"/>
    <row r="498" s="52" customFormat="1" x14ac:dyDescent="0.2"/>
    <row r="499" s="52" customFormat="1" x14ac:dyDescent="0.2"/>
    <row r="500" s="52" customFormat="1" x14ac:dyDescent="0.2"/>
    <row r="501" s="52" customFormat="1" x14ac:dyDescent="0.2"/>
    <row r="502" s="52" customFormat="1" x14ac:dyDescent="0.2"/>
    <row r="503" s="52" customFormat="1" x14ac:dyDescent="0.2"/>
    <row r="504" s="52" customFormat="1" x14ac:dyDescent="0.2"/>
    <row r="505" s="52" customFormat="1" x14ac:dyDescent="0.2"/>
    <row r="506" s="52" customFormat="1" x14ac:dyDescent="0.2"/>
    <row r="507" s="52" customFormat="1" x14ac:dyDescent="0.2"/>
    <row r="508" s="52" customFormat="1" x14ac:dyDescent="0.2"/>
    <row r="509" s="52" customFormat="1" x14ac:dyDescent="0.2"/>
    <row r="510" s="52" customFormat="1" x14ac:dyDescent="0.2"/>
    <row r="511" s="52" customFormat="1" x14ac:dyDescent="0.2"/>
    <row r="512" s="52" customFormat="1" x14ac:dyDescent="0.2"/>
    <row r="513" s="52" customFormat="1" x14ac:dyDescent="0.2"/>
    <row r="514" s="52" customFormat="1" x14ac:dyDescent="0.2"/>
    <row r="515" s="52" customFormat="1" x14ac:dyDescent="0.2"/>
    <row r="516" s="52" customFormat="1" x14ac:dyDescent="0.2"/>
    <row r="517" s="52" customFormat="1" x14ac:dyDescent="0.2"/>
    <row r="518" s="52" customFormat="1" x14ac:dyDescent="0.2"/>
    <row r="519" s="52" customFormat="1" x14ac:dyDescent="0.2"/>
    <row r="520" s="52" customFormat="1" x14ac:dyDescent="0.2"/>
    <row r="521" s="52" customFormat="1" x14ac:dyDescent="0.2"/>
    <row r="522" s="52" customFormat="1" x14ac:dyDescent="0.2"/>
    <row r="523" s="52" customFormat="1" x14ac:dyDescent="0.2"/>
    <row r="524" s="52" customFormat="1" x14ac:dyDescent="0.2"/>
    <row r="525" s="52" customFormat="1" x14ac:dyDescent="0.2"/>
    <row r="526" s="52" customFormat="1" x14ac:dyDescent="0.2"/>
    <row r="527" s="52" customFormat="1" x14ac:dyDescent="0.2"/>
    <row r="528" s="52" customFormat="1" x14ac:dyDescent="0.2"/>
    <row r="529" s="52" customFormat="1" x14ac:dyDescent="0.2"/>
    <row r="530" s="52" customFormat="1" x14ac:dyDescent="0.2"/>
    <row r="531" s="52" customFormat="1" x14ac:dyDescent="0.2"/>
    <row r="532" s="52" customFormat="1" x14ac:dyDescent="0.2"/>
    <row r="533" s="52" customFormat="1" x14ac:dyDescent="0.2"/>
    <row r="534" s="52" customFormat="1" x14ac:dyDescent="0.2"/>
    <row r="535" s="52" customFormat="1" x14ac:dyDescent="0.2"/>
    <row r="536" s="52" customFormat="1" x14ac:dyDescent="0.2"/>
    <row r="537" s="52" customFormat="1" x14ac:dyDescent="0.2"/>
    <row r="538" s="52" customFormat="1" x14ac:dyDescent="0.2"/>
    <row r="539" s="52" customFormat="1" x14ac:dyDescent="0.2"/>
    <row r="540" s="52" customFormat="1" x14ac:dyDescent="0.2"/>
    <row r="541" s="52" customFormat="1" x14ac:dyDescent="0.2"/>
    <row r="542" s="52" customFormat="1" x14ac:dyDescent="0.2"/>
    <row r="543" s="52" customFormat="1" x14ac:dyDescent="0.2"/>
    <row r="544" s="52" customFormat="1" x14ac:dyDescent="0.2"/>
    <row r="545" s="52" customFormat="1" x14ac:dyDescent="0.2"/>
    <row r="546" s="52" customFormat="1" x14ac:dyDescent="0.2"/>
    <row r="547" s="52" customFormat="1" x14ac:dyDescent="0.2"/>
    <row r="548" s="52" customFormat="1" x14ac:dyDescent="0.2"/>
    <row r="549" s="52" customFormat="1" x14ac:dyDescent="0.2"/>
    <row r="550" s="52" customFormat="1" x14ac:dyDescent="0.2"/>
    <row r="551" s="52" customFormat="1" x14ac:dyDescent="0.2"/>
    <row r="552" s="52" customFormat="1" x14ac:dyDescent="0.2"/>
    <row r="553" s="52" customFormat="1" x14ac:dyDescent="0.2"/>
    <row r="554" s="52" customFormat="1" x14ac:dyDescent="0.2"/>
    <row r="555" s="52" customFormat="1" x14ac:dyDescent="0.2"/>
    <row r="556" s="52" customFormat="1" x14ac:dyDescent="0.2"/>
    <row r="557" s="52" customFormat="1" x14ac:dyDescent="0.2"/>
    <row r="558" s="52" customFormat="1" x14ac:dyDescent="0.2"/>
    <row r="559" s="52" customFormat="1" x14ac:dyDescent="0.2"/>
    <row r="560" s="52" customFormat="1" x14ac:dyDescent="0.2"/>
    <row r="561" s="52" customFormat="1" x14ac:dyDescent="0.2"/>
    <row r="562" s="52" customFormat="1" x14ac:dyDescent="0.2"/>
    <row r="563" s="52" customFormat="1" x14ac:dyDescent="0.2"/>
    <row r="564" s="52" customFormat="1" x14ac:dyDescent="0.2"/>
    <row r="565" s="52" customFormat="1" x14ac:dyDescent="0.2"/>
    <row r="566" s="52" customFormat="1" x14ac:dyDescent="0.2"/>
    <row r="567" s="52" customFormat="1" x14ac:dyDescent="0.2"/>
    <row r="568" s="52" customFormat="1" x14ac:dyDescent="0.2"/>
    <row r="569" s="52" customFormat="1" x14ac:dyDescent="0.2"/>
    <row r="570" s="52" customFormat="1" x14ac:dyDescent="0.2"/>
    <row r="571" s="52" customFormat="1" x14ac:dyDescent="0.2"/>
    <row r="572" s="52" customFormat="1" x14ac:dyDescent="0.2"/>
    <row r="573" s="52" customFormat="1" x14ac:dyDescent="0.2"/>
    <row r="574" s="52" customFormat="1" x14ac:dyDescent="0.2"/>
    <row r="575" s="52" customFormat="1" x14ac:dyDescent="0.2"/>
    <row r="576" s="52" customFormat="1" x14ac:dyDescent="0.2"/>
    <row r="577" s="52" customFormat="1" x14ac:dyDescent="0.2"/>
    <row r="578" s="52" customFormat="1" x14ac:dyDescent="0.2"/>
    <row r="579" s="52" customFormat="1" x14ac:dyDescent="0.2"/>
    <row r="580" s="52" customFormat="1" x14ac:dyDescent="0.2"/>
    <row r="581" s="52" customFormat="1" x14ac:dyDescent="0.2"/>
    <row r="582" s="52" customFormat="1" x14ac:dyDescent="0.2"/>
    <row r="583" s="52" customFormat="1" x14ac:dyDescent="0.2"/>
    <row r="584" s="52" customFormat="1" x14ac:dyDescent="0.2"/>
    <row r="585" s="52" customFormat="1" x14ac:dyDescent="0.2"/>
    <row r="586" s="52" customFormat="1" x14ac:dyDescent="0.2"/>
    <row r="587" s="52" customFormat="1" x14ac:dyDescent="0.2"/>
    <row r="588" s="52" customFormat="1" x14ac:dyDescent="0.2"/>
    <row r="589" s="52" customFormat="1" x14ac:dyDescent="0.2"/>
    <row r="590" s="52" customFormat="1" x14ac:dyDescent="0.2"/>
    <row r="591" s="52" customFormat="1" x14ac:dyDescent="0.2"/>
    <row r="592" s="52" customFormat="1" x14ac:dyDescent="0.2"/>
    <row r="593" s="52" customFormat="1" x14ac:dyDescent="0.2"/>
    <row r="594" s="52" customFormat="1" x14ac:dyDescent="0.2"/>
    <row r="595" s="52" customFormat="1" x14ac:dyDescent="0.2"/>
    <row r="596" s="52" customFormat="1" x14ac:dyDescent="0.2"/>
    <row r="597" s="52" customFormat="1" x14ac:dyDescent="0.2"/>
    <row r="598" s="52" customFormat="1" x14ac:dyDescent="0.2"/>
    <row r="599" s="52" customFormat="1" x14ac:dyDescent="0.2"/>
    <row r="600" s="52" customFormat="1" x14ac:dyDescent="0.2"/>
    <row r="601" s="52" customFormat="1" x14ac:dyDescent="0.2"/>
    <row r="602" s="52" customFormat="1" x14ac:dyDescent="0.2"/>
    <row r="603" s="52" customFormat="1" x14ac:dyDescent="0.2"/>
    <row r="604" s="52" customFormat="1" x14ac:dyDescent="0.2"/>
    <row r="605" s="52" customFormat="1" x14ac:dyDescent="0.2"/>
    <row r="606" s="52" customFormat="1" x14ac:dyDescent="0.2"/>
    <row r="607" s="52" customFormat="1" x14ac:dyDescent="0.2"/>
    <row r="608" s="52" customFormat="1" x14ac:dyDescent="0.2"/>
    <row r="609" s="52" customFormat="1" x14ac:dyDescent="0.2"/>
    <row r="610" s="52" customFormat="1" x14ac:dyDescent="0.2"/>
    <row r="611" s="52" customFormat="1" x14ac:dyDescent="0.2"/>
    <row r="612" s="52" customFormat="1" x14ac:dyDescent="0.2"/>
    <row r="613" s="52" customFormat="1" x14ac:dyDescent="0.2"/>
    <row r="614" s="52" customFormat="1" x14ac:dyDescent="0.2"/>
    <row r="615" s="52" customFormat="1" x14ac:dyDescent="0.2"/>
    <row r="616" s="52" customFormat="1" x14ac:dyDescent="0.2"/>
    <row r="617" s="52" customFormat="1" x14ac:dyDescent="0.2"/>
    <row r="618" s="52" customFormat="1" x14ac:dyDescent="0.2"/>
    <row r="619" s="52" customFormat="1" x14ac:dyDescent="0.2"/>
    <row r="620" s="52" customFormat="1" x14ac:dyDescent="0.2"/>
    <row r="621" s="52" customFormat="1" x14ac:dyDescent="0.2"/>
    <row r="622" s="52" customFormat="1" x14ac:dyDescent="0.2"/>
    <row r="623" s="52" customFormat="1" x14ac:dyDescent="0.2"/>
    <row r="624" s="52" customFormat="1" x14ac:dyDescent="0.2"/>
    <row r="625" s="52" customFormat="1" x14ac:dyDescent="0.2"/>
    <row r="626" s="52" customFormat="1" x14ac:dyDescent="0.2"/>
    <row r="627" s="52" customFormat="1" x14ac:dyDescent="0.2"/>
    <row r="628" s="52" customFormat="1" x14ac:dyDescent="0.2"/>
    <row r="629" s="52" customFormat="1" x14ac:dyDescent="0.2"/>
    <row r="630" s="52" customFormat="1" x14ac:dyDescent="0.2"/>
    <row r="631" s="52" customFormat="1" x14ac:dyDescent="0.2"/>
    <row r="632" s="52" customFormat="1" x14ac:dyDescent="0.2"/>
    <row r="633" s="52" customFormat="1" x14ac:dyDescent="0.2"/>
    <row r="634" s="52" customFormat="1" x14ac:dyDescent="0.2"/>
    <row r="635" s="52" customFormat="1" x14ac:dyDescent="0.2"/>
    <row r="636" s="52" customFormat="1" x14ac:dyDescent="0.2"/>
    <row r="637" s="52" customFormat="1" x14ac:dyDescent="0.2"/>
    <row r="638" s="52" customFormat="1" x14ac:dyDescent="0.2"/>
    <row r="639" s="52" customFormat="1" x14ac:dyDescent="0.2"/>
    <row r="640" s="52" customFormat="1" x14ac:dyDescent="0.2"/>
    <row r="641" s="52" customFormat="1" x14ac:dyDescent="0.2"/>
    <row r="642" s="52" customFormat="1" x14ac:dyDescent="0.2"/>
    <row r="643" s="52" customFormat="1" x14ac:dyDescent="0.2"/>
    <row r="644" s="52" customFormat="1" x14ac:dyDescent="0.2"/>
    <row r="645" s="52" customFormat="1" x14ac:dyDescent="0.2"/>
    <row r="646" s="52" customFormat="1" x14ac:dyDescent="0.2"/>
    <row r="647" s="52" customFormat="1" x14ac:dyDescent="0.2"/>
    <row r="648" s="52" customFormat="1" x14ac:dyDescent="0.2"/>
    <row r="649" s="52" customFormat="1" x14ac:dyDescent="0.2"/>
    <row r="650" s="52" customFormat="1" x14ac:dyDescent="0.2"/>
    <row r="651" s="52" customFormat="1" x14ac:dyDescent="0.2"/>
    <row r="652" s="52" customFormat="1" x14ac:dyDescent="0.2"/>
    <row r="653" s="52" customFormat="1" x14ac:dyDescent="0.2"/>
    <row r="654" s="52" customFormat="1" x14ac:dyDescent="0.2"/>
    <row r="655" s="52" customFormat="1" x14ac:dyDescent="0.2"/>
    <row r="656" s="52" customFormat="1" x14ac:dyDescent="0.2"/>
    <row r="657" s="52" customFormat="1" x14ac:dyDescent="0.2"/>
    <row r="658" s="52" customFormat="1" x14ac:dyDescent="0.2"/>
    <row r="659" s="52" customFormat="1" x14ac:dyDescent="0.2"/>
    <row r="660" s="52" customFormat="1" x14ac:dyDescent="0.2"/>
    <row r="661" s="52" customFormat="1" x14ac:dyDescent="0.2"/>
    <row r="662" s="52" customFormat="1" x14ac:dyDescent="0.2"/>
    <row r="663" s="52" customFormat="1" x14ac:dyDescent="0.2"/>
    <row r="664" s="52" customFormat="1" x14ac:dyDescent="0.2"/>
    <row r="665" s="52" customFormat="1" x14ac:dyDescent="0.2"/>
    <row r="666" s="52" customFormat="1" x14ac:dyDescent="0.2"/>
    <row r="667" s="52" customFormat="1" x14ac:dyDescent="0.2"/>
    <row r="668" s="52" customFormat="1" x14ac:dyDescent="0.2"/>
    <row r="669" s="52" customFormat="1" x14ac:dyDescent="0.2"/>
    <row r="670" s="52" customFormat="1" x14ac:dyDescent="0.2"/>
    <row r="671" s="52" customFormat="1" x14ac:dyDescent="0.2"/>
    <row r="672" s="52" customFormat="1" x14ac:dyDescent="0.2"/>
    <row r="673" s="52" customFormat="1" x14ac:dyDescent="0.2"/>
    <row r="674" s="52" customFormat="1" x14ac:dyDescent="0.2"/>
    <row r="675" s="52" customFormat="1" x14ac:dyDescent="0.2"/>
    <row r="676" s="52" customFormat="1" x14ac:dyDescent="0.2"/>
    <row r="677" s="52" customFormat="1" x14ac:dyDescent="0.2"/>
    <row r="678" s="52" customFormat="1" x14ac:dyDescent="0.2"/>
    <row r="679" s="52" customFormat="1" x14ac:dyDescent="0.2"/>
    <row r="680" s="52" customFormat="1" x14ac:dyDescent="0.2"/>
    <row r="681" s="52" customFormat="1" x14ac:dyDescent="0.2"/>
    <row r="682" s="52" customFormat="1" x14ac:dyDescent="0.2"/>
    <row r="683" s="52" customFormat="1" x14ac:dyDescent="0.2"/>
    <row r="684" s="52" customFormat="1" x14ac:dyDescent="0.2"/>
    <row r="685" s="52" customFormat="1" x14ac:dyDescent="0.2"/>
    <row r="686" s="52" customFormat="1" x14ac:dyDescent="0.2"/>
    <row r="687" s="52" customFormat="1" x14ac:dyDescent="0.2"/>
    <row r="688" s="52" customFormat="1" x14ac:dyDescent="0.2"/>
    <row r="689" s="52" customFormat="1" x14ac:dyDescent="0.2"/>
    <row r="690" s="52" customFormat="1" x14ac:dyDescent="0.2"/>
    <row r="691" s="52" customFormat="1" x14ac:dyDescent="0.2"/>
    <row r="692" s="52" customFormat="1" x14ac:dyDescent="0.2"/>
    <row r="693" s="52" customFormat="1" x14ac:dyDescent="0.2"/>
    <row r="694" s="52" customFormat="1" x14ac:dyDescent="0.2"/>
    <row r="695" s="52" customFormat="1" x14ac:dyDescent="0.2"/>
    <row r="696" s="52" customFormat="1" x14ac:dyDescent="0.2"/>
    <row r="697" s="52" customFormat="1" x14ac:dyDescent="0.2"/>
    <row r="698" s="52" customFormat="1" x14ac:dyDescent="0.2"/>
    <row r="699" s="52" customFormat="1" x14ac:dyDescent="0.2"/>
    <row r="700" s="52" customFormat="1" x14ac:dyDescent="0.2"/>
    <row r="701" s="52" customFormat="1" x14ac:dyDescent="0.2"/>
    <row r="702" s="52" customFormat="1" x14ac:dyDescent="0.2"/>
    <row r="703" s="52" customFormat="1" x14ac:dyDescent="0.2"/>
    <row r="704" s="52" customFormat="1" x14ac:dyDescent="0.2"/>
    <row r="705" s="52" customFormat="1" x14ac:dyDescent="0.2"/>
    <row r="706" s="52" customFormat="1" x14ac:dyDescent="0.2"/>
    <row r="707" s="52" customFormat="1" x14ac:dyDescent="0.2"/>
    <row r="708" s="52" customFormat="1" x14ac:dyDescent="0.2"/>
    <row r="709" s="52" customFormat="1" x14ac:dyDescent="0.2"/>
    <row r="710" s="52" customFormat="1" x14ac:dyDescent="0.2"/>
    <row r="711" s="52" customFormat="1" x14ac:dyDescent="0.2"/>
    <row r="712" s="52" customFormat="1" x14ac:dyDescent="0.2"/>
    <row r="713" s="52" customFormat="1" x14ac:dyDescent="0.2"/>
    <row r="714" s="52" customFormat="1" x14ac:dyDescent="0.2"/>
    <row r="715" s="52" customFormat="1" x14ac:dyDescent="0.2"/>
    <row r="716" s="52" customFormat="1" x14ac:dyDescent="0.2"/>
    <row r="717" s="52" customFormat="1" x14ac:dyDescent="0.2"/>
    <row r="718" s="52" customFormat="1" x14ac:dyDescent="0.2"/>
    <row r="719" s="52" customFormat="1" x14ac:dyDescent="0.2"/>
    <row r="720" s="52" customFormat="1" x14ac:dyDescent="0.2"/>
    <row r="721" s="52" customFormat="1" x14ac:dyDescent="0.2"/>
    <row r="722" s="52" customFormat="1" x14ac:dyDescent="0.2"/>
    <row r="723" s="52" customFormat="1" x14ac:dyDescent="0.2"/>
    <row r="724" s="52" customFormat="1" x14ac:dyDescent="0.2"/>
    <row r="725" s="52" customFormat="1" x14ac:dyDescent="0.2"/>
    <row r="726" s="52" customFormat="1" x14ac:dyDescent="0.2"/>
    <row r="727" s="52" customFormat="1" x14ac:dyDescent="0.2"/>
    <row r="728" s="52" customFormat="1" x14ac:dyDescent="0.2"/>
    <row r="729" s="52" customFormat="1" x14ac:dyDescent="0.2"/>
    <row r="730" s="52" customFormat="1" x14ac:dyDescent="0.2"/>
    <row r="731" s="52" customFormat="1" x14ac:dyDescent="0.2"/>
    <row r="732" s="52" customFormat="1" x14ac:dyDescent="0.2"/>
    <row r="733" s="52" customFormat="1" x14ac:dyDescent="0.2"/>
    <row r="734" s="52" customFormat="1" x14ac:dyDescent="0.2"/>
    <row r="735" s="52" customFormat="1" x14ac:dyDescent="0.2"/>
    <row r="736" s="52" customFormat="1" x14ac:dyDescent="0.2"/>
    <row r="737" s="52" customFormat="1" x14ac:dyDescent="0.2"/>
    <row r="738" s="52" customFormat="1" x14ac:dyDescent="0.2"/>
    <row r="739" s="52" customFormat="1" x14ac:dyDescent="0.2"/>
    <row r="740" s="52" customFormat="1" x14ac:dyDescent="0.2"/>
    <row r="741" s="52" customFormat="1" x14ac:dyDescent="0.2"/>
    <row r="742" s="52" customFormat="1" x14ac:dyDescent="0.2"/>
    <row r="743" s="52" customFormat="1" x14ac:dyDescent="0.2"/>
    <row r="744" s="52" customFormat="1" x14ac:dyDescent="0.2"/>
    <row r="745" s="52" customFormat="1" x14ac:dyDescent="0.2"/>
    <row r="746" s="52" customFormat="1" x14ac:dyDescent="0.2"/>
    <row r="747" s="52" customFormat="1" x14ac:dyDescent="0.2"/>
    <row r="748" s="52" customFormat="1" x14ac:dyDescent="0.2"/>
    <row r="749" s="52" customFormat="1" x14ac:dyDescent="0.2"/>
    <row r="750" s="52" customFormat="1" x14ac:dyDescent="0.2"/>
    <row r="751" s="52" customFormat="1" x14ac:dyDescent="0.2"/>
    <row r="752" s="52" customFormat="1" x14ac:dyDescent="0.2"/>
    <row r="753" s="52" customFormat="1" x14ac:dyDescent="0.2"/>
    <row r="754" s="52" customFormat="1" x14ac:dyDescent="0.2"/>
    <row r="755" s="52" customFormat="1" x14ac:dyDescent="0.2"/>
    <row r="756" s="52" customFormat="1" x14ac:dyDescent="0.2"/>
    <row r="757" s="52" customFormat="1" x14ac:dyDescent="0.2"/>
    <row r="758" s="52" customFormat="1" x14ac:dyDescent="0.2"/>
    <row r="759" s="52" customFormat="1" x14ac:dyDescent="0.2"/>
    <row r="760" s="52" customFormat="1" x14ac:dyDescent="0.2"/>
    <row r="761" s="52" customFormat="1" x14ac:dyDescent="0.2"/>
    <row r="762" s="52" customFormat="1" x14ac:dyDescent="0.2"/>
    <row r="763" s="52" customFormat="1" x14ac:dyDescent="0.2"/>
    <row r="764" s="52" customFormat="1" x14ac:dyDescent="0.2"/>
    <row r="765" s="52" customFormat="1" x14ac:dyDescent="0.2"/>
    <row r="766" s="52" customFormat="1" x14ac:dyDescent="0.2"/>
    <row r="767" s="52" customFormat="1" x14ac:dyDescent="0.2"/>
    <row r="768" s="52" customFormat="1" x14ac:dyDescent="0.2"/>
    <row r="769" s="52" customFormat="1" x14ac:dyDescent="0.2"/>
    <row r="770" s="52" customFormat="1" x14ac:dyDescent="0.2"/>
    <row r="771" s="52" customFormat="1" x14ac:dyDescent="0.2"/>
    <row r="772" s="52" customFormat="1" x14ac:dyDescent="0.2"/>
    <row r="773" s="52" customFormat="1" x14ac:dyDescent="0.2"/>
    <row r="774" s="52" customFormat="1" x14ac:dyDescent="0.2"/>
    <row r="775" s="52" customFormat="1" x14ac:dyDescent="0.2"/>
    <row r="776" s="52" customFormat="1" x14ac:dyDescent="0.2"/>
    <row r="777" s="52" customFormat="1" x14ac:dyDescent="0.2"/>
    <row r="778" s="52" customFormat="1" x14ac:dyDescent="0.2"/>
    <row r="779" s="52" customFormat="1" x14ac:dyDescent="0.2"/>
    <row r="780" s="52" customFormat="1" x14ac:dyDescent="0.2"/>
    <row r="781" s="52" customFormat="1" x14ac:dyDescent="0.2"/>
    <row r="782" s="52" customFormat="1" x14ac:dyDescent="0.2"/>
    <row r="783" s="52" customFormat="1" x14ac:dyDescent="0.2"/>
    <row r="784" s="52" customFormat="1" x14ac:dyDescent="0.2"/>
    <row r="785" s="52" customFormat="1" x14ac:dyDescent="0.2"/>
    <row r="786" s="52" customFormat="1" x14ac:dyDescent="0.2"/>
    <row r="787" s="52" customFormat="1" x14ac:dyDescent="0.2"/>
    <row r="788" s="52" customFormat="1" x14ac:dyDescent="0.2"/>
    <row r="789" s="52" customFormat="1" x14ac:dyDescent="0.2"/>
    <row r="790" s="52" customFormat="1" x14ac:dyDescent="0.2"/>
    <row r="791" s="52" customFormat="1" x14ac:dyDescent="0.2"/>
    <row r="792" s="52" customFormat="1" x14ac:dyDescent="0.2"/>
    <row r="793" s="52" customFormat="1" x14ac:dyDescent="0.2"/>
    <row r="794" s="52" customFormat="1" x14ac:dyDescent="0.2"/>
    <row r="795" s="52" customFormat="1" x14ac:dyDescent="0.2"/>
    <row r="796" s="52" customFormat="1" x14ac:dyDescent="0.2"/>
    <row r="797" s="52" customFormat="1" x14ac:dyDescent="0.2"/>
    <row r="798" s="52" customFormat="1" x14ac:dyDescent="0.2"/>
    <row r="799" s="52" customFormat="1" x14ac:dyDescent="0.2"/>
    <row r="800" s="52" customFormat="1" x14ac:dyDescent="0.2"/>
    <row r="801" s="52" customFormat="1" x14ac:dyDescent="0.2"/>
    <row r="802" s="52" customFormat="1" x14ac:dyDescent="0.2"/>
    <row r="803" s="52" customFormat="1" x14ac:dyDescent="0.2"/>
    <row r="804" s="52" customFormat="1" x14ac:dyDescent="0.2"/>
    <row r="805" s="52" customFormat="1" x14ac:dyDescent="0.2"/>
    <row r="806" s="52" customFormat="1" x14ac:dyDescent="0.2"/>
    <row r="807" s="52" customFormat="1" x14ac:dyDescent="0.2"/>
    <row r="808" s="52" customFormat="1" x14ac:dyDescent="0.2"/>
    <row r="809" s="52" customFormat="1" x14ac:dyDescent="0.2"/>
    <row r="810" s="52" customFormat="1" x14ac:dyDescent="0.2"/>
    <row r="811" s="52" customFormat="1" x14ac:dyDescent="0.2"/>
    <row r="812" s="52" customFormat="1" x14ac:dyDescent="0.2"/>
    <row r="813" s="52" customFormat="1" x14ac:dyDescent="0.2"/>
    <row r="814" s="52" customFormat="1" x14ac:dyDescent="0.2"/>
    <row r="815" s="52" customFormat="1" x14ac:dyDescent="0.2"/>
    <row r="816" s="52" customFormat="1" x14ac:dyDescent="0.2"/>
    <row r="817" s="52" customFormat="1" x14ac:dyDescent="0.2"/>
    <row r="818" s="52" customFormat="1" x14ac:dyDescent="0.2"/>
    <row r="819" s="52" customFormat="1" x14ac:dyDescent="0.2"/>
    <row r="820" s="52" customFormat="1" x14ac:dyDescent="0.2"/>
    <row r="821" s="52" customFormat="1" x14ac:dyDescent="0.2"/>
    <row r="822" s="52" customFormat="1" x14ac:dyDescent="0.2"/>
    <row r="823" s="52" customFormat="1" x14ac:dyDescent="0.2"/>
    <row r="824" s="52" customFormat="1" x14ac:dyDescent="0.2"/>
    <row r="825" s="52" customFormat="1" x14ac:dyDescent="0.2"/>
    <row r="826" s="52" customFormat="1" x14ac:dyDescent="0.2"/>
    <row r="827" s="52" customFormat="1" x14ac:dyDescent="0.2"/>
    <row r="828" s="52" customFormat="1" x14ac:dyDescent="0.2"/>
    <row r="829" s="52" customFormat="1" x14ac:dyDescent="0.2"/>
    <row r="830" s="52" customFormat="1" x14ac:dyDescent="0.2"/>
    <row r="831" s="52" customFormat="1" x14ac:dyDescent="0.2"/>
    <row r="832" s="52" customFormat="1" x14ac:dyDescent="0.2"/>
    <row r="833" s="52" customFormat="1" x14ac:dyDescent="0.2"/>
    <row r="834" s="52" customFormat="1" x14ac:dyDescent="0.2"/>
    <row r="835" s="52" customFormat="1" x14ac:dyDescent="0.2"/>
    <row r="836" s="52" customFormat="1" x14ac:dyDescent="0.2"/>
    <row r="837" s="52" customFormat="1" x14ac:dyDescent="0.2"/>
    <row r="838" s="52" customFormat="1" x14ac:dyDescent="0.2"/>
    <row r="839" s="52" customFormat="1" x14ac:dyDescent="0.2"/>
    <row r="840" s="52" customFormat="1" x14ac:dyDescent="0.2"/>
    <row r="841" s="52" customFormat="1" x14ac:dyDescent="0.2"/>
    <row r="842" s="52" customFormat="1" x14ac:dyDescent="0.2"/>
    <row r="843" s="52" customFormat="1" x14ac:dyDescent="0.2"/>
    <row r="844" s="52" customFormat="1" x14ac:dyDescent="0.2"/>
    <row r="845" s="52" customFormat="1" x14ac:dyDescent="0.2"/>
    <row r="846" s="52" customFormat="1" x14ac:dyDescent="0.2"/>
    <row r="847" s="52" customFormat="1" x14ac:dyDescent="0.2"/>
    <row r="848" s="52" customFormat="1" x14ac:dyDescent="0.2"/>
    <row r="849" s="52" customFormat="1" x14ac:dyDescent="0.2"/>
    <row r="850" s="52" customFormat="1" x14ac:dyDescent="0.2"/>
    <row r="851" s="52" customFormat="1" x14ac:dyDescent="0.2"/>
    <row r="852" s="52" customFormat="1" x14ac:dyDescent="0.2"/>
    <row r="853" s="52" customFormat="1" x14ac:dyDescent="0.2"/>
    <row r="854" s="52" customFormat="1" x14ac:dyDescent="0.2"/>
    <row r="855" s="52" customFormat="1" x14ac:dyDescent="0.2"/>
    <row r="856" s="52" customFormat="1" x14ac:dyDescent="0.2"/>
    <row r="857" s="52" customFormat="1" x14ac:dyDescent="0.2"/>
    <row r="858" s="52" customFormat="1" x14ac:dyDescent="0.2"/>
    <row r="859" s="52" customFormat="1" x14ac:dyDescent="0.2"/>
    <row r="860" s="52" customFormat="1" x14ac:dyDescent="0.2"/>
    <row r="861" s="52" customFormat="1" x14ac:dyDescent="0.2"/>
    <row r="862" s="52" customFormat="1" x14ac:dyDescent="0.2"/>
    <row r="863" s="52" customFormat="1" x14ac:dyDescent="0.2"/>
    <row r="864" s="52" customFormat="1" x14ac:dyDescent="0.2"/>
    <row r="865" s="52" customFormat="1" x14ac:dyDescent="0.2"/>
    <row r="866" s="52" customFormat="1" x14ac:dyDescent="0.2"/>
    <row r="867" s="52" customFormat="1" x14ac:dyDescent="0.2"/>
    <row r="868" s="52" customFormat="1" x14ac:dyDescent="0.2"/>
    <row r="869" s="52" customFormat="1" x14ac:dyDescent="0.2"/>
    <row r="870" s="52" customFormat="1" x14ac:dyDescent="0.2"/>
    <row r="871" s="52" customFormat="1" x14ac:dyDescent="0.2"/>
    <row r="872" s="52" customFormat="1" x14ac:dyDescent="0.2"/>
    <row r="873" s="52" customFormat="1" x14ac:dyDescent="0.2"/>
    <row r="874" s="52" customFormat="1" x14ac:dyDescent="0.2"/>
    <row r="875" s="52" customFormat="1" x14ac:dyDescent="0.2"/>
    <row r="876" s="52" customFormat="1" x14ac:dyDescent="0.2"/>
    <row r="877" s="52" customFormat="1" x14ac:dyDescent="0.2"/>
    <row r="878" s="52" customFormat="1" x14ac:dyDescent="0.2"/>
    <row r="879" s="52" customFormat="1" x14ac:dyDescent="0.2"/>
    <row r="880" s="52" customFormat="1" x14ac:dyDescent="0.2"/>
    <row r="881" s="52" customFormat="1" x14ac:dyDescent="0.2"/>
    <row r="882" s="52" customFormat="1" x14ac:dyDescent="0.2"/>
    <row r="883" s="52" customFormat="1" x14ac:dyDescent="0.2"/>
    <row r="884" s="52" customFormat="1" x14ac:dyDescent="0.2"/>
    <row r="885" s="52" customFormat="1" x14ac:dyDescent="0.2"/>
    <row r="886" s="52" customFormat="1" x14ac:dyDescent="0.2"/>
    <row r="887" s="52" customFormat="1" x14ac:dyDescent="0.2"/>
    <row r="888" s="52" customFormat="1" x14ac:dyDescent="0.2"/>
    <row r="889" s="52" customFormat="1" x14ac:dyDescent="0.2"/>
    <row r="890" s="52" customFormat="1" x14ac:dyDescent="0.2"/>
    <row r="891" s="52" customFormat="1" x14ac:dyDescent="0.2"/>
    <row r="892" s="52" customFormat="1" x14ac:dyDescent="0.2"/>
    <row r="893" s="52" customFormat="1" x14ac:dyDescent="0.2"/>
    <row r="894" s="52" customFormat="1" x14ac:dyDescent="0.2"/>
    <row r="895" s="52" customFormat="1" x14ac:dyDescent="0.2"/>
    <row r="896" s="52" customFormat="1" x14ac:dyDescent="0.2"/>
    <row r="897" s="52" customFormat="1" x14ac:dyDescent="0.2"/>
    <row r="898" s="52" customFormat="1" x14ac:dyDescent="0.2"/>
    <row r="899" s="52" customFormat="1" x14ac:dyDescent="0.2"/>
    <row r="900" s="52" customFormat="1" x14ac:dyDescent="0.2"/>
    <row r="901" s="52" customFormat="1" x14ac:dyDescent="0.2"/>
    <row r="902" s="52" customFormat="1" x14ac:dyDescent="0.2"/>
    <row r="903" s="52" customFormat="1" x14ac:dyDescent="0.2"/>
    <row r="904" s="52" customFormat="1" x14ac:dyDescent="0.2"/>
    <row r="905" s="52" customFormat="1" x14ac:dyDescent="0.2"/>
    <row r="906" s="52" customFormat="1" x14ac:dyDescent="0.2"/>
    <row r="907" s="52" customFormat="1" x14ac:dyDescent="0.2"/>
    <row r="908" s="52" customFormat="1" x14ac:dyDescent="0.2"/>
    <row r="909" s="52" customFormat="1" x14ac:dyDescent="0.2"/>
    <row r="910" s="52" customFormat="1" x14ac:dyDescent="0.2"/>
    <row r="911" s="52" customFormat="1" x14ac:dyDescent="0.2"/>
    <row r="912" s="52" customFormat="1" x14ac:dyDescent="0.2"/>
    <row r="913" s="52" customFormat="1" x14ac:dyDescent="0.2"/>
    <row r="914" s="52" customFormat="1" x14ac:dyDescent="0.2"/>
    <row r="915" s="52" customFormat="1" x14ac:dyDescent="0.2"/>
    <row r="916" s="52" customFormat="1" x14ac:dyDescent="0.2"/>
    <row r="917" s="52" customFormat="1" x14ac:dyDescent="0.2"/>
    <row r="918" s="52" customFormat="1" x14ac:dyDescent="0.2"/>
    <row r="919" s="52" customFormat="1" x14ac:dyDescent="0.2"/>
    <row r="920" s="52" customFormat="1" x14ac:dyDescent="0.2"/>
    <row r="921" s="52" customFormat="1" x14ac:dyDescent="0.2"/>
    <row r="922" s="52" customFormat="1" x14ac:dyDescent="0.2"/>
    <row r="923" s="52" customFormat="1" x14ac:dyDescent="0.2"/>
    <row r="924" s="52" customFormat="1" x14ac:dyDescent="0.2"/>
    <row r="925" s="52" customFormat="1" x14ac:dyDescent="0.2"/>
    <row r="926" s="52" customFormat="1" x14ac:dyDescent="0.2"/>
    <row r="927" s="52" customFormat="1" x14ac:dyDescent="0.2"/>
    <row r="928" s="52" customFormat="1" x14ac:dyDescent="0.2"/>
    <row r="929" s="52" customFormat="1" x14ac:dyDescent="0.2"/>
    <row r="930" s="52" customFormat="1" x14ac:dyDescent="0.2"/>
    <row r="931" s="52" customFormat="1" x14ac:dyDescent="0.2"/>
    <row r="932" s="52" customFormat="1" x14ac:dyDescent="0.2"/>
    <row r="933" s="52" customFormat="1" x14ac:dyDescent="0.2"/>
    <row r="934" s="52" customFormat="1" x14ac:dyDescent="0.2"/>
    <row r="935" s="52" customFormat="1" x14ac:dyDescent="0.2"/>
    <row r="936" s="52" customFormat="1" x14ac:dyDescent="0.2"/>
    <row r="937" s="52" customFormat="1" x14ac:dyDescent="0.2"/>
    <row r="938" s="52" customFormat="1" x14ac:dyDescent="0.2"/>
    <row r="939" s="52" customFormat="1" x14ac:dyDescent="0.2"/>
    <row r="940" s="52" customFormat="1" x14ac:dyDescent="0.2"/>
    <row r="941" s="52" customFormat="1" x14ac:dyDescent="0.2"/>
    <row r="942" s="52" customFormat="1" x14ac:dyDescent="0.2"/>
    <row r="943" s="52" customFormat="1" x14ac:dyDescent="0.2"/>
    <row r="944" s="52" customFormat="1" x14ac:dyDescent="0.2"/>
    <row r="945" s="52" customFormat="1" x14ac:dyDescent="0.2"/>
    <row r="946" s="52" customFormat="1" x14ac:dyDescent="0.2"/>
    <row r="947" s="52" customFormat="1" x14ac:dyDescent="0.2"/>
    <row r="948" s="52" customFormat="1" x14ac:dyDescent="0.2"/>
    <row r="949" s="52" customFormat="1" x14ac:dyDescent="0.2"/>
    <row r="950" s="52" customFormat="1" x14ac:dyDescent="0.2"/>
    <row r="951" s="52" customFormat="1" x14ac:dyDescent="0.2"/>
    <row r="952" s="52" customFormat="1" x14ac:dyDescent="0.2"/>
    <row r="953" s="52" customFormat="1" x14ac:dyDescent="0.2"/>
    <row r="954" s="52" customFormat="1" x14ac:dyDescent="0.2"/>
    <row r="955" s="52" customFormat="1" x14ac:dyDescent="0.2"/>
    <row r="956" s="52" customFormat="1" x14ac:dyDescent="0.2"/>
    <row r="957" s="52" customFormat="1" x14ac:dyDescent="0.2"/>
    <row r="958" s="52" customFormat="1" x14ac:dyDescent="0.2"/>
    <row r="959" s="52" customFormat="1" x14ac:dyDescent="0.2"/>
    <row r="960" s="52" customFormat="1" x14ac:dyDescent="0.2"/>
    <row r="961" s="52" customFormat="1" x14ac:dyDescent="0.2"/>
    <row r="962" s="52" customFormat="1" x14ac:dyDescent="0.2"/>
    <row r="963" s="52" customFormat="1" x14ac:dyDescent="0.2"/>
    <row r="964" s="52" customFormat="1" x14ac:dyDescent="0.2"/>
    <row r="965" s="52" customFormat="1" x14ac:dyDescent="0.2"/>
    <row r="966" s="52" customFormat="1" x14ac:dyDescent="0.2"/>
    <row r="967" s="52" customFormat="1" x14ac:dyDescent="0.2"/>
    <row r="968" s="52" customFormat="1" x14ac:dyDescent="0.2"/>
    <row r="969" s="52" customFormat="1" x14ac:dyDescent="0.2"/>
    <row r="970" s="52" customFormat="1" x14ac:dyDescent="0.2"/>
    <row r="971" s="52" customFormat="1" x14ac:dyDescent="0.2"/>
    <row r="972" s="52" customFormat="1" x14ac:dyDescent="0.2"/>
    <row r="973" s="52" customFormat="1" x14ac:dyDescent="0.2"/>
    <row r="974" s="52" customFormat="1" x14ac:dyDescent="0.2"/>
    <row r="975" s="52" customFormat="1" x14ac:dyDescent="0.2"/>
    <row r="976" s="52" customFormat="1" x14ac:dyDescent="0.2"/>
    <row r="977" s="52" customFormat="1" x14ac:dyDescent="0.2"/>
    <row r="978" s="52" customFormat="1" x14ac:dyDescent="0.2"/>
    <row r="979" s="52" customFormat="1" x14ac:dyDescent="0.2"/>
    <row r="980" s="52" customFormat="1" x14ac:dyDescent="0.2"/>
    <row r="981" s="52" customFormat="1" x14ac:dyDescent="0.2"/>
    <row r="982" s="52" customFormat="1" x14ac:dyDescent="0.2"/>
    <row r="983" s="52" customFormat="1" x14ac:dyDescent="0.2"/>
    <row r="984" s="52" customFormat="1" x14ac:dyDescent="0.2"/>
    <row r="985" s="52" customFormat="1" x14ac:dyDescent="0.2"/>
    <row r="986" s="52" customFormat="1" x14ac:dyDescent="0.2"/>
    <row r="987" s="52" customFormat="1" x14ac:dyDescent="0.2"/>
    <row r="988" s="52" customFormat="1" x14ac:dyDescent="0.2"/>
    <row r="989" s="52" customFormat="1" x14ac:dyDescent="0.2"/>
    <row r="990" s="52" customFormat="1" x14ac:dyDescent="0.2"/>
    <row r="991" s="52" customFormat="1" x14ac:dyDescent="0.2"/>
    <row r="992" s="52" customFormat="1" x14ac:dyDescent="0.2"/>
    <row r="993" s="52" customFormat="1" x14ac:dyDescent="0.2"/>
    <row r="994" s="52" customFormat="1" x14ac:dyDescent="0.2"/>
    <row r="995" s="52" customFormat="1" x14ac:dyDescent="0.2"/>
    <row r="996" s="52" customFormat="1" x14ac:dyDescent="0.2"/>
    <row r="997" s="52" customFormat="1" x14ac:dyDescent="0.2"/>
    <row r="998" s="52" customFormat="1" x14ac:dyDescent="0.2"/>
    <row r="999" s="52" customFormat="1" x14ac:dyDescent="0.2"/>
    <row r="1000" s="52" customFormat="1" x14ac:dyDescent="0.2"/>
    <row r="1001" s="52" customFormat="1" x14ac:dyDescent="0.2"/>
    <row r="1002" s="52" customFormat="1" x14ac:dyDescent="0.2"/>
    <row r="1003" s="52" customFormat="1" x14ac:dyDescent="0.2"/>
    <row r="1004" s="52" customFormat="1" x14ac:dyDescent="0.2"/>
    <row r="1005" s="52" customFormat="1" x14ac:dyDescent="0.2"/>
    <row r="1006" s="52" customFormat="1" x14ac:dyDescent="0.2"/>
    <row r="1007" s="52" customFormat="1" x14ac:dyDescent="0.2"/>
    <row r="1008" s="52" customFormat="1" x14ac:dyDescent="0.2"/>
    <row r="1009" s="52" customFormat="1" x14ac:dyDescent="0.2"/>
    <row r="1010" s="52" customFormat="1" x14ac:dyDescent="0.2"/>
    <row r="1011" s="52" customFormat="1" x14ac:dyDescent="0.2"/>
    <row r="1012" s="52" customFormat="1" x14ac:dyDescent="0.2"/>
    <row r="1013" s="52" customFormat="1" x14ac:dyDescent="0.2"/>
    <row r="1014" s="52" customFormat="1" x14ac:dyDescent="0.2"/>
    <row r="1015" s="52" customFormat="1" x14ac:dyDescent="0.2"/>
    <row r="1016" s="52" customFormat="1" x14ac:dyDescent="0.2"/>
    <row r="1017" s="52" customFormat="1" x14ac:dyDescent="0.2"/>
    <row r="1018" s="52" customFormat="1" x14ac:dyDescent="0.2"/>
    <row r="1019" s="52" customFormat="1" x14ac:dyDescent="0.2"/>
    <row r="1020" s="52" customFormat="1" x14ac:dyDescent="0.2"/>
    <row r="1021" s="52" customFormat="1" x14ac:dyDescent="0.2"/>
    <row r="1022" s="52" customFormat="1" x14ac:dyDescent="0.2"/>
    <row r="1023" s="52" customFormat="1" x14ac:dyDescent="0.2"/>
    <row r="1024" s="52" customFormat="1" x14ac:dyDescent="0.2"/>
    <row r="1025" s="52" customFormat="1" x14ac:dyDescent="0.2"/>
    <row r="1026" s="52" customFormat="1" x14ac:dyDescent="0.2"/>
    <row r="1027" s="52" customFormat="1" x14ac:dyDescent="0.2"/>
    <row r="1028" s="52" customFormat="1" x14ac:dyDescent="0.2"/>
    <row r="1029" s="52" customFormat="1" x14ac:dyDescent="0.2"/>
    <row r="1030" s="52" customFormat="1" x14ac:dyDescent="0.2"/>
    <row r="1031" s="52" customFormat="1" x14ac:dyDescent="0.2"/>
    <row r="1032" s="52" customFormat="1" x14ac:dyDescent="0.2"/>
    <row r="1033" s="52" customFormat="1" x14ac:dyDescent="0.2"/>
    <row r="1034" s="52" customFormat="1" x14ac:dyDescent="0.2"/>
    <row r="1035" s="52" customFormat="1" x14ac:dyDescent="0.2"/>
    <row r="1036" s="52" customFormat="1" x14ac:dyDescent="0.2"/>
    <row r="1037" s="52" customFormat="1" x14ac:dyDescent="0.2"/>
    <row r="1038" s="52" customFormat="1" x14ac:dyDescent="0.2"/>
    <row r="1039" s="52" customFormat="1" x14ac:dyDescent="0.2"/>
    <row r="1040" s="52" customFormat="1" x14ac:dyDescent="0.2"/>
    <row r="1041" s="52" customFormat="1" x14ac:dyDescent="0.2"/>
    <row r="1042" s="52" customFormat="1" x14ac:dyDescent="0.2"/>
    <row r="1043" s="52" customFormat="1" x14ac:dyDescent="0.2"/>
    <row r="1044" s="52" customFormat="1" x14ac:dyDescent="0.2"/>
    <row r="1045" s="52" customFormat="1" x14ac:dyDescent="0.2"/>
    <row r="1046" s="52" customFormat="1" x14ac:dyDescent="0.2"/>
    <row r="1047" s="52" customFormat="1" x14ac:dyDescent="0.2"/>
    <row r="1048" s="52" customFormat="1" x14ac:dyDescent="0.2"/>
    <row r="1049" s="52" customFormat="1" x14ac:dyDescent="0.2"/>
    <row r="1050" s="52" customFormat="1" x14ac:dyDescent="0.2"/>
    <row r="1051" s="52" customFormat="1" x14ac:dyDescent="0.2"/>
    <row r="1052" s="52" customFormat="1" x14ac:dyDescent="0.2"/>
    <row r="1053" s="52" customFormat="1" x14ac:dyDescent="0.2"/>
    <row r="1054" s="52" customFormat="1" x14ac:dyDescent="0.2"/>
    <row r="1055" s="52" customFormat="1" x14ac:dyDescent="0.2"/>
    <row r="1056" s="52" customFormat="1" x14ac:dyDescent="0.2"/>
    <row r="1057" s="52" customFormat="1" x14ac:dyDescent="0.2"/>
    <row r="1058" s="52" customFormat="1" x14ac:dyDescent="0.2"/>
    <row r="1059" s="52" customFormat="1" x14ac:dyDescent="0.2"/>
    <row r="1060" s="52" customFormat="1" x14ac:dyDescent="0.2"/>
    <row r="1061" s="52" customFormat="1" x14ac:dyDescent="0.2"/>
    <row r="1062" s="52" customFormat="1" x14ac:dyDescent="0.2"/>
    <row r="1063" s="52" customFormat="1" x14ac:dyDescent="0.2"/>
    <row r="1064" s="52" customFormat="1" x14ac:dyDescent="0.2"/>
    <row r="1065" s="52" customFormat="1" x14ac:dyDescent="0.2"/>
    <row r="1066" s="52" customFormat="1" x14ac:dyDescent="0.2"/>
    <row r="1067" s="52" customFormat="1" x14ac:dyDescent="0.2"/>
    <row r="1068" s="52" customFormat="1" x14ac:dyDescent="0.2"/>
    <row r="1069" s="52" customFormat="1" x14ac:dyDescent="0.2"/>
    <row r="1070" s="52" customFormat="1" x14ac:dyDescent="0.2"/>
    <row r="1071" s="52" customFormat="1" x14ac:dyDescent="0.2"/>
    <row r="1072" s="52" customFormat="1" x14ac:dyDescent="0.2"/>
    <row r="1073" s="52" customFormat="1" x14ac:dyDescent="0.2"/>
    <row r="1074" s="52" customFormat="1" x14ac:dyDescent="0.2"/>
    <row r="1075" s="52" customFormat="1" x14ac:dyDescent="0.2"/>
    <row r="1076" s="52" customFormat="1" x14ac:dyDescent="0.2"/>
    <row r="1077" s="52" customFormat="1" x14ac:dyDescent="0.2"/>
    <row r="1078" s="52" customFormat="1" x14ac:dyDescent="0.2"/>
    <row r="1079" s="52" customFormat="1" x14ac:dyDescent="0.2"/>
    <row r="1080" s="52" customFormat="1" x14ac:dyDescent="0.2"/>
    <row r="1081" s="52" customFormat="1" x14ac:dyDescent="0.2"/>
    <row r="1082" s="52" customFormat="1" x14ac:dyDescent="0.2"/>
    <row r="1083" s="52" customFormat="1" x14ac:dyDescent="0.2"/>
    <row r="1084" s="52" customFormat="1" x14ac:dyDescent="0.2"/>
    <row r="1085" s="52" customFormat="1" x14ac:dyDescent="0.2"/>
    <row r="1086" s="52" customFormat="1" x14ac:dyDescent="0.2"/>
    <row r="1087" s="52" customFormat="1" x14ac:dyDescent="0.2"/>
    <row r="1088" s="52" customFormat="1" x14ac:dyDescent="0.2"/>
    <row r="1089" s="52" customFormat="1" x14ac:dyDescent="0.2"/>
    <row r="1090" s="52" customFormat="1" x14ac:dyDescent="0.2"/>
    <row r="1091" s="52" customFormat="1" x14ac:dyDescent="0.2"/>
    <row r="1092" s="52" customFormat="1" x14ac:dyDescent="0.2"/>
    <row r="1093" s="52" customFormat="1" x14ac:dyDescent="0.2"/>
    <row r="1094" s="52" customFormat="1" x14ac:dyDescent="0.2"/>
    <row r="1095" s="52" customFormat="1" x14ac:dyDescent="0.2"/>
    <row r="1096" s="52" customFormat="1" x14ac:dyDescent="0.2"/>
    <row r="1097" s="52" customFormat="1" x14ac:dyDescent="0.2"/>
    <row r="1098" s="52" customFormat="1" x14ac:dyDescent="0.2"/>
    <row r="1099" s="52" customFormat="1" x14ac:dyDescent="0.2"/>
    <row r="1100" s="52" customFormat="1" x14ac:dyDescent="0.2"/>
    <row r="1101" s="52" customFormat="1" x14ac:dyDescent="0.2"/>
    <row r="1102" s="52" customFormat="1" x14ac:dyDescent="0.2"/>
    <row r="1103" s="52" customFormat="1" x14ac:dyDescent="0.2"/>
    <row r="1104" s="52" customFormat="1" x14ac:dyDescent="0.2"/>
    <row r="1105" s="52" customFormat="1" x14ac:dyDescent="0.2"/>
    <row r="1106" s="52" customFormat="1" x14ac:dyDescent="0.2"/>
    <row r="1107" s="52" customFormat="1" x14ac:dyDescent="0.2"/>
    <row r="1108" s="52" customFormat="1" x14ac:dyDescent="0.2"/>
    <row r="1109" s="52" customFormat="1" x14ac:dyDescent="0.2"/>
    <row r="1110" s="52" customFormat="1" x14ac:dyDescent="0.2"/>
    <row r="1111" s="52" customFormat="1" x14ac:dyDescent="0.2"/>
    <row r="1112" s="52" customFormat="1" x14ac:dyDescent="0.2"/>
    <row r="1113" s="52" customFormat="1" x14ac:dyDescent="0.2"/>
    <row r="1114" s="52" customFormat="1" x14ac:dyDescent="0.2"/>
    <row r="1115" s="52" customFormat="1" x14ac:dyDescent="0.2"/>
    <row r="1116" s="52" customFormat="1" x14ac:dyDescent="0.2"/>
    <row r="1117" s="52" customFormat="1" x14ac:dyDescent="0.2"/>
    <row r="1118" s="52" customFormat="1" x14ac:dyDescent="0.2"/>
    <row r="1119" s="52" customFormat="1" x14ac:dyDescent="0.2"/>
    <row r="1120" s="52" customFormat="1" x14ac:dyDescent="0.2"/>
    <row r="1121" s="52" customFormat="1" x14ac:dyDescent="0.2"/>
    <row r="1122" s="52" customFormat="1" x14ac:dyDescent="0.2"/>
    <row r="1123" s="52" customFormat="1" x14ac:dyDescent="0.2"/>
    <row r="1124" s="52" customFormat="1" x14ac:dyDescent="0.2"/>
    <row r="1125" s="52" customFormat="1" x14ac:dyDescent="0.2"/>
    <row r="1126" s="52" customFormat="1" x14ac:dyDescent="0.2"/>
    <row r="1127" s="52" customFormat="1" x14ac:dyDescent="0.2"/>
    <row r="1128" s="52" customFormat="1" x14ac:dyDescent="0.2"/>
    <row r="1129" s="52" customFormat="1" x14ac:dyDescent="0.2"/>
    <row r="1130" s="52" customFormat="1" x14ac:dyDescent="0.2"/>
    <row r="1131" s="52" customFormat="1" x14ac:dyDescent="0.2"/>
    <row r="1132" s="52" customFormat="1" x14ac:dyDescent="0.2"/>
    <row r="1133" s="52" customFormat="1" x14ac:dyDescent="0.2"/>
    <row r="1134" s="52" customFormat="1" x14ac:dyDescent="0.2"/>
    <row r="1135" s="52" customFormat="1" x14ac:dyDescent="0.2"/>
    <row r="1136" s="52" customFormat="1" x14ac:dyDescent="0.2"/>
    <row r="1137" s="52" customFormat="1" x14ac:dyDescent="0.2"/>
    <row r="1138" s="52" customFormat="1" x14ac:dyDescent="0.2"/>
    <row r="1139" s="52" customFormat="1" x14ac:dyDescent="0.2"/>
    <row r="1140" s="52" customFormat="1" x14ac:dyDescent="0.2"/>
    <row r="1141" s="52" customFormat="1" x14ac:dyDescent="0.2"/>
    <row r="1142" s="52" customFormat="1" x14ac:dyDescent="0.2"/>
    <row r="1143" s="52" customFormat="1" x14ac:dyDescent="0.2"/>
    <row r="1144" s="52" customFormat="1" x14ac:dyDescent="0.2"/>
    <row r="1145" s="52" customFormat="1" x14ac:dyDescent="0.2"/>
    <row r="1146" s="52" customFormat="1" x14ac:dyDescent="0.2"/>
    <row r="1147" s="52" customFormat="1" x14ac:dyDescent="0.2"/>
    <row r="1148" s="52" customFormat="1" x14ac:dyDescent="0.2"/>
    <row r="1149" s="52" customFormat="1" x14ac:dyDescent="0.2"/>
    <row r="1150" s="52" customFormat="1" x14ac:dyDescent="0.2"/>
    <row r="1151" s="52" customFormat="1" x14ac:dyDescent="0.2"/>
    <row r="1152" s="52" customFormat="1" x14ac:dyDescent="0.2"/>
    <row r="1153" s="52" customFormat="1" x14ac:dyDescent="0.2"/>
    <row r="1154" s="52" customFormat="1" x14ac:dyDescent="0.2"/>
    <row r="1155" s="52" customFormat="1" x14ac:dyDescent="0.2"/>
    <row r="1156" s="52" customFormat="1" x14ac:dyDescent="0.2"/>
    <row r="1157" s="52" customFormat="1" x14ac:dyDescent="0.2"/>
    <row r="1158" s="52" customFormat="1" x14ac:dyDescent="0.2"/>
    <row r="1159" s="52" customFormat="1" x14ac:dyDescent="0.2"/>
    <row r="1160" s="52" customFormat="1" x14ac:dyDescent="0.2"/>
    <row r="1161" s="52" customFormat="1" x14ac:dyDescent="0.2"/>
    <row r="1162" s="52" customFormat="1" x14ac:dyDescent="0.2"/>
    <row r="1163" s="52" customFormat="1" x14ac:dyDescent="0.2"/>
    <row r="1164" s="52" customFormat="1" x14ac:dyDescent="0.2"/>
    <row r="1165" s="52" customFormat="1" x14ac:dyDescent="0.2"/>
    <row r="1166" s="52" customFormat="1" x14ac:dyDescent="0.2"/>
    <row r="1167" s="52" customFormat="1" x14ac:dyDescent="0.2"/>
    <row r="1168" s="52" customFormat="1" x14ac:dyDescent="0.2"/>
    <row r="1169" s="52" customFormat="1" x14ac:dyDescent="0.2"/>
    <row r="1170" s="52" customFormat="1" x14ac:dyDescent="0.2"/>
    <row r="1171" s="52" customFormat="1" x14ac:dyDescent="0.2"/>
    <row r="1172" s="52" customFormat="1" x14ac:dyDescent="0.2"/>
    <row r="1173" s="52" customFormat="1" x14ac:dyDescent="0.2"/>
    <row r="1174" s="52" customFormat="1" x14ac:dyDescent="0.2"/>
    <row r="1175" s="52" customFormat="1" x14ac:dyDescent="0.2"/>
    <row r="1176" s="52" customFormat="1" x14ac:dyDescent="0.2"/>
    <row r="1177" s="52" customFormat="1" x14ac:dyDescent="0.2"/>
    <row r="1178" s="52" customFormat="1" x14ac:dyDescent="0.2"/>
    <row r="1179" s="52" customFormat="1" x14ac:dyDescent="0.2"/>
    <row r="1180" s="52" customFormat="1" x14ac:dyDescent="0.2"/>
    <row r="1181" s="52" customFormat="1" x14ac:dyDescent="0.2"/>
    <row r="1182" s="52" customFormat="1" x14ac:dyDescent="0.2"/>
    <row r="1183" s="52" customFormat="1" x14ac:dyDescent="0.2"/>
    <row r="1184" s="52" customFormat="1" x14ac:dyDescent="0.2"/>
    <row r="1185" s="52" customFormat="1" x14ac:dyDescent="0.2"/>
    <row r="1186" s="52" customFormat="1" x14ac:dyDescent="0.2"/>
    <row r="1187" s="52" customFormat="1" x14ac:dyDescent="0.2"/>
    <row r="1188" s="52" customFormat="1" x14ac:dyDescent="0.2"/>
    <row r="1189" s="52" customFormat="1" x14ac:dyDescent="0.2"/>
    <row r="1190" s="52" customFormat="1" x14ac:dyDescent="0.2"/>
    <row r="1191" s="52" customFormat="1" x14ac:dyDescent="0.2"/>
    <row r="1192" s="52" customFormat="1" x14ac:dyDescent="0.2"/>
    <row r="1193" s="52" customFormat="1" x14ac:dyDescent="0.2"/>
    <row r="1194" s="52" customFormat="1" x14ac:dyDescent="0.2"/>
    <row r="1195" s="52" customFormat="1" x14ac:dyDescent="0.2"/>
    <row r="1196" s="52" customFormat="1" x14ac:dyDescent="0.2"/>
    <row r="1197" s="52" customFormat="1" x14ac:dyDescent="0.2"/>
    <row r="1198" s="52" customFormat="1" x14ac:dyDescent="0.2"/>
    <row r="1199" s="52" customFormat="1" x14ac:dyDescent="0.2"/>
    <row r="1200" s="52" customFormat="1" x14ac:dyDescent="0.2"/>
    <row r="1201" s="52" customFormat="1" x14ac:dyDescent="0.2"/>
    <row r="1202" s="52" customFormat="1" x14ac:dyDescent="0.2"/>
    <row r="1203" s="52" customFormat="1" x14ac:dyDescent="0.2"/>
    <row r="1204" s="52" customFormat="1" x14ac:dyDescent="0.2"/>
    <row r="1205" s="52" customFormat="1" x14ac:dyDescent="0.2"/>
    <row r="1206" s="52" customFormat="1" x14ac:dyDescent="0.2"/>
    <row r="1207" s="52" customFormat="1" x14ac:dyDescent="0.2"/>
    <row r="1208" s="52" customFormat="1" x14ac:dyDescent="0.2"/>
    <row r="1209" s="52" customFormat="1" x14ac:dyDescent="0.2"/>
    <row r="1210" s="52" customFormat="1" x14ac:dyDescent="0.2"/>
    <row r="1211" s="52" customFormat="1" x14ac:dyDescent="0.2"/>
    <row r="1212" s="52" customFormat="1" x14ac:dyDescent="0.2"/>
    <row r="1213" s="52" customFormat="1" x14ac:dyDescent="0.2"/>
    <row r="1214" s="52" customFormat="1" x14ac:dyDescent="0.2"/>
    <row r="1215" s="52" customFormat="1" x14ac:dyDescent="0.2"/>
    <row r="1216" s="52" customFormat="1" x14ac:dyDescent="0.2"/>
    <row r="1217" s="52" customFormat="1" x14ac:dyDescent="0.2"/>
    <row r="1218" s="52" customFormat="1" x14ac:dyDescent="0.2"/>
    <row r="1219" s="52" customFormat="1" x14ac:dyDescent="0.2"/>
    <row r="1220" s="52" customFormat="1" x14ac:dyDescent="0.2"/>
    <row r="1221" s="52" customFormat="1" x14ac:dyDescent="0.2"/>
    <row r="1222" s="52" customFormat="1" x14ac:dyDescent="0.2"/>
    <row r="1223" s="52" customFormat="1" x14ac:dyDescent="0.2"/>
    <row r="1224" s="52" customFormat="1" x14ac:dyDescent="0.2"/>
    <row r="1225" s="52" customFormat="1" x14ac:dyDescent="0.2"/>
    <row r="1226" s="52" customFormat="1" x14ac:dyDescent="0.2"/>
    <row r="1227" s="52" customFormat="1" x14ac:dyDescent="0.2"/>
    <row r="1228" s="52" customFormat="1" x14ac:dyDescent="0.2"/>
    <row r="1229" s="52" customFormat="1" x14ac:dyDescent="0.2"/>
    <row r="1230" s="52" customFormat="1" x14ac:dyDescent="0.2"/>
    <row r="1231" s="52" customFormat="1" x14ac:dyDescent="0.2"/>
    <row r="1232" s="52" customFormat="1" x14ac:dyDescent="0.2"/>
    <row r="1233" s="52" customFormat="1" x14ac:dyDescent="0.2"/>
    <row r="1234" s="52" customFormat="1" x14ac:dyDescent="0.2"/>
    <row r="1235" s="52" customFormat="1" x14ac:dyDescent="0.2"/>
    <row r="1236" s="52" customFormat="1" x14ac:dyDescent="0.2"/>
    <row r="1237" s="52" customFormat="1" x14ac:dyDescent="0.2"/>
    <row r="1238" s="52" customFormat="1" x14ac:dyDescent="0.2"/>
    <row r="1239" s="52" customFormat="1" x14ac:dyDescent="0.2"/>
    <row r="1240" s="52" customFormat="1" x14ac:dyDescent="0.2"/>
    <row r="1241" s="52" customFormat="1" x14ac:dyDescent="0.2"/>
    <row r="1242" s="52" customFormat="1" x14ac:dyDescent="0.2"/>
    <row r="1243" s="52" customFormat="1" x14ac:dyDescent="0.2"/>
    <row r="1244" s="52" customFormat="1" x14ac:dyDescent="0.2"/>
    <row r="1245" s="52" customFormat="1" x14ac:dyDescent="0.2"/>
    <row r="1246" s="52" customFormat="1" x14ac:dyDescent="0.2"/>
    <row r="1247" s="52" customFormat="1" x14ac:dyDescent="0.2"/>
    <row r="1248" s="52" customFormat="1" x14ac:dyDescent="0.2"/>
    <row r="1249" s="52" customFormat="1" x14ac:dyDescent="0.2"/>
    <row r="1250" s="52" customFormat="1" x14ac:dyDescent="0.2"/>
    <row r="1251" s="52" customFormat="1" x14ac:dyDescent="0.2"/>
    <row r="1252" s="52" customFormat="1" x14ac:dyDescent="0.2"/>
    <row r="1253" s="52" customFormat="1" x14ac:dyDescent="0.2"/>
    <row r="1254" s="52" customFormat="1" x14ac:dyDescent="0.2"/>
    <row r="1255" s="52" customFormat="1" x14ac:dyDescent="0.2"/>
    <row r="1256" s="52" customFormat="1" x14ac:dyDescent="0.2"/>
    <row r="1257" s="52" customFormat="1" x14ac:dyDescent="0.2"/>
    <row r="1258" s="52" customFormat="1" x14ac:dyDescent="0.2"/>
    <row r="1259" s="52" customFormat="1" x14ac:dyDescent="0.2"/>
    <row r="1260" s="52" customFormat="1" x14ac:dyDescent="0.2"/>
    <row r="1261" s="52" customFormat="1" x14ac:dyDescent="0.2"/>
    <row r="1262" s="52" customFormat="1" x14ac:dyDescent="0.2"/>
    <row r="1263" s="52" customFormat="1" x14ac:dyDescent="0.2"/>
    <row r="1264" s="52" customFormat="1" x14ac:dyDescent="0.2"/>
    <row r="1265" s="52" customFormat="1" x14ac:dyDescent="0.2"/>
    <row r="1266" s="52" customFormat="1" x14ac:dyDescent="0.2"/>
    <row r="1267" s="52" customFormat="1" x14ac:dyDescent="0.2"/>
    <row r="1268" s="52" customFormat="1" x14ac:dyDescent="0.2"/>
    <row r="1269" s="52" customFormat="1" x14ac:dyDescent="0.2"/>
    <row r="1270" s="52" customFormat="1" x14ac:dyDescent="0.2"/>
    <row r="1271" s="52" customFormat="1" x14ac:dyDescent="0.2"/>
    <row r="1272" s="52" customFormat="1" x14ac:dyDescent="0.2"/>
    <row r="1273" s="52" customFormat="1" x14ac:dyDescent="0.2"/>
    <row r="1274" s="52" customFormat="1" x14ac:dyDescent="0.2"/>
    <row r="1275" s="52" customFormat="1" x14ac:dyDescent="0.2"/>
    <row r="1276" s="52" customFormat="1" x14ac:dyDescent="0.2"/>
    <row r="1277" s="52" customFormat="1" x14ac:dyDescent="0.2"/>
    <row r="1278" s="52" customFormat="1" x14ac:dyDescent="0.2"/>
    <row r="1279" s="52" customFormat="1" x14ac:dyDescent="0.2"/>
    <row r="1280" s="52" customFormat="1" x14ac:dyDescent="0.2"/>
    <row r="1281" s="52" customFormat="1" x14ac:dyDescent="0.2"/>
    <row r="1282" s="52" customFormat="1" x14ac:dyDescent="0.2"/>
    <row r="1283" s="52" customFormat="1" x14ac:dyDescent="0.2"/>
    <row r="1284" s="52" customFormat="1" x14ac:dyDescent="0.2"/>
    <row r="1285" s="52" customFormat="1" x14ac:dyDescent="0.2"/>
    <row r="1286" s="52" customFormat="1" x14ac:dyDescent="0.2"/>
    <row r="1287" s="52" customFormat="1" x14ac:dyDescent="0.2"/>
    <row r="1288" s="52" customFormat="1" x14ac:dyDescent="0.2"/>
    <row r="1289" s="52" customFormat="1" x14ac:dyDescent="0.2"/>
    <row r="1290" s="52" customFormat="1" x14ac:dyDescent="0.2"/>
    <row r="1291" s="52" customFormat="1" x14ac:dyDescent="0.2"/>
    <row r="1292" s="52" customFormat="1" x14ac:dyDescent="0.2"/>
    <row r="1293" s="52" customFormat="1" x14ac:dyDescent="0.2"/>
    <row r="1294" s="52" customFormat="1" x14ac:dyDescent="0.2"/>
    <row r="1295" s="52" customFormat="1" x14ac:dyDescent="0.2"/>
    <row r="1296" s="52" customFormat="1" x14ac:dyDescent="0.2"/>
    <row r="1297" s="52" customFormat="1" x14ac:dyDescent="0.2"/>
    <row r="1298" s="52" customFormat="1" x14ac:dyDescent="0.2"/>
    <row r="1299" s="52" customFormat="1" x14ac:dyDescent="0.2"/>
    <row r="1300" s="52" customFormat="1" x14ac:dyDescent="0.2"/>
    <row r="1301" s="52" customFormat="1" x14ac:dyDescent="0.2"/>
    <row r="1302" s="52" customFormat="1" x14ac:dyDescent="0.2"/>
    <row r="1303" s="52" customFormat="1" x14ac:dyDescent="0.2"/>
    <row r="1304" s="52" customFormat="1" x14ac:dyDescent="0.2"/>
    <row r="1305" s="52" customFormat="1" x14ac:dyDescent="0.2"/>
    <row r="1306" s="52" customFormat="1" x14ac:dyDescent="0.2"/>
    <row r="1307" s="52" customFormat="1" x14ac:dyDescent="0.2"/>
    <row r="1308" s="52" customFormat="1" x14ac:dyDescent="0.2"/>
    <row r="1309" s="52" customFormat="1" x14ac:dyDescent="0.2"/>
    <row r="1310" s="52" customFormat="1" x14ac:dyDescent="0.2"/>
    <row r="1311" s="52" customFormat="1" x14ac:dyDescent="0.2"/>
    <row r="1312" s="52" customFormat="1" x14ac:dyDescent="0.2"/>
    <row r="1313" s="52" customFormat="1" x14ac:dyDescent="0.2"/>
    <row r="1314" s="52" customFormat="1" x14ac:dyDescent="0.2"/>
    <row r="1315" s="52" customFormat="1" x14ac:dyDescent="0.2"/>
    <row r="1316" s="52" customFormat="1" x14ac:dyDescent="0.2"/>
    <row r="1317" s="52" customFormat="1" x14ac:dyDescent="0.2"/>
    <row r="1318" s="52" customFormat="1" x14ac:dyDescent="0.2"/>
    <row r="1319" s="52" customFormat="1" x14ac:dyDescent="0.2"/>
    <row r="1320" s="52" customFormat="1" x14ac:dyDescent="0.2"/>
    <row r="1321" s="52" customFormat="1" x14ac:dyDescent="0.2"/>
    <row r="1322" s="52" customFormat="1" x14ac:dyDescent="0.2"/>
    <row r="1323" s="52" customFormat="1" x14ac:dyDescent="0.2"/>
    <row r="1324" s="52" customFormat="1" x14ac:dyDescent="0.2"/>
    <row r="1325" s="52" customFormat="1" x14ac:dyDescent="0.2"/>
    <row r="1326" s="52" customFormat="1" x14ac:dyDescent="0.2"/>
    <row r="1327" s="52" customFormat="1" x14ac:dyDescent="0.2"/>
    <row r="1328" s="52" customFormat="1" x14ac:dyDescent="0.2"/>
    <row r="1329" s="52" customFormat="1" x14ac:dyDescent="0.2"/>
    <row r="1330" s="52" customFormat="1" x14ac:dyDescent="0.2"/>
    <row r="1331" s="52" customFormat="1" x14ac:dyDescent="0.2"/>
    <row r="1332" s="52" customFormat="1" x14ac:dyDescent="0.2"/>
    <row r="1333" s="52" customFormat="1" x14ac:dyDescent="0.2"/>
    <row r="1334" s="52" customFormat="1" x14ac:dyDescent="0.2"/>
    <row r="1335" s="52" customFormat="1" x14ac:dyDescent="0.2"/>
    <row r="1336" s="52" customFormat="1" x14ac:dyDescent="0.2"/>
    <row r="1337" s="52" customFormat="1" x14ac:dyDescent="0.2"/>
    <row r="1338" s="52" customFormat="1" x14ac:dyDescent="0.2"/>
    <row r="1339" s="52" customFormat="1" x14ac:dyDescent="0.2"/>
    <row r="1340" s="52" customFormat="1" x14ac:dyDescent="0.2"/>
    <row r="1341" s="52" customFormat="1" x14ac:dyDescent="0.2"/>
    <row r="1342" s="52" customFormat="1" x14ac:dyDescent="0.2"/>
    <row r="1343" s="52" customFormat="1" x14ac:dyDescent="0.2"/>
    <row r="1344" s="52" customFormat="1" x14ac:dyDescent="0.2"/>
    <row r="1345" s="52" customFormat="1" x14ac:dyDescent="0.2"/>
    <row r="1346" s="52" customFormat="1" x14ac:dyDescent="0.2"/>
    <row r="1347" s="52" customFormat="1" x14ac:dyDescent="0.2"/>
    <row r="1348" s="52" customFormat="1" x14ac:dyDescent="0.2"/>
    <row r="1349" s="52" customFormat="1" x14ac:dyDescent="0.2"/>
    <row r="1350" s="52" customFormat="1" x14ac:dyDescent="0.2"/>
    <row r="1351" s="52" customFormat="1" x14ac:dyDescent="0.2"/>
    <row r="1352" s="52" customFormat="1" x14ac:dyDescent="0.2"/>
    <row r="1353" s="52" customFormat="1" x14ac:dyDescent="0.2"/>
    <row r="1354" s="52" customFormat="1" x14ac:dyDescent="0.2"/>
    <row r="1355" s="52" customFormat="1" x14ac:dyDescent="0.2"/>
    <row r="1356" s="52" customFormat="1" x14ac:dyDescent="0.2"/>
    <row r="1357" s="52" customFormat="1" x14ac:dyDescent="0.2"/>
    <row r="1358" s="52" customFormat="1" x14ac:dyDescent="0.2"/>
    <row r="1359" s="52" customFormat="1" x14ac:dyDescent="0.2"/>
    <row r="1360" s="52" customFormat="1" x14ac:dyDescent="0.2"/>
    <row r="1361" s="52" customFormat="1" x14ac:dyDescent="0.2"/>
    <row r="1362" s="52" customFormat="1" x14ac:dyDescent="0.2"/>
    <row r="1363" s="52" customFormat="1" x14ac:dyDescent="0.2"/>
    <row r="1364" s="52" customFormat="1" x14ac:dyDescent="0.2"/>
    <row r="1365" s="52" customFormat="1" x14ac:dyDescent="0.2"/>
    <row r="1366" s="52" customFormat="1" x14ac:dyDescent="0.2"/>
    <row r="1367" s="52" customFormat="1" x14ac:dyDescent="0.2"/>
    <row r="1368" s="52" customFormat="1" x14ac:dyDescent="0.2"/>
    <row r="1369" s="52" customFormat="1" x14ac:dyDescent="0.2"/>
    <row r="1370" s="52" customFormat="1" x14ac:dyDescent="0.2"/>
    <row r="1371" s="52" customFormat="1" x14ac:dyDescent="0.2"/>
    <row r="1372" s="52" customFormat="1" x14ac:dyDescent="0.2"/>
    <row r="1373" s="52" customFormat="1" x14ac:dyDescent="0.2"/>
    <row r="1374" s="52" customFormat="1" x14ac:dyDescent="0.2"/>
    <row r="1375" s="52" customFormat="1" x14ac:dyDescent="0.2"/>
    <row r="1376" s="52" customFormat="1" x14ac:dyDescent="0.2"/>
    <row r="1377" s="52" customFormat="1" x14ac:dyDescent="0.2"/>
    <row r="1378" s="52" customFormat="1" x14ac:dyDescent="0.2"/>
    <row r="1379" s="52" customFormat="1" x14ac:dyDescent="0.2"/>
    <row r="1380" s="52" customFormat="1" x14ac:dyDescent="0.2"/>
    <row r="1381" s="52" customFormat="1" x14ac:dyDescent="0.2"/>
    <row r="1382" s="52" customFormat="1" x14ac:dyDescent="0.2"/>
    <row r="1383" s="52" customFormat="1" x14ac:dyDescent="0.2"/>
    <row r="1384" s="52" customFormat="1" x14ac:dyDescent="0.2"/>
    <row r="1385" s="52" customFormat="1" x14ac:dyDescent="0.2"/>
    <row r="1386" s="52" customFormat="1" x14ac:dyDescent="0.2"/>
    <row r="1387" s="52" customFormat="1" x14ac:dyDescent="0.2"/>
    <row r="1388" s="52" customFormat="1" x14ac:dyDescent="0.2"/>
    <row r="1389" s="52" customFormat="1" x14ac:dyDescent="0.2"/>
    <row r="1390" s="52" customFormat="1" x14ac:dyDescent="0.2"/>
    <row r="1391" s="52" customFormat="1" x14ac:dyDescent="0.2"/>
    <row r="1392" s="52" customFormat="1" x14ac:dyDescent="0.2"/>
    <row r="1393" s="52" customFormat="1" x14ac:dyDescent="0.2"/>
    <row r="1394" s="52" customFormat="1" x14ac:dyDescent="0.2"/>
    <row r="1395" s="52" customFormat="1" x14ac:dyDescent="0.2"/>
    <row r="1396" s="52" customFormat="1" x14ac:dyDescent="0.2"/>
    <row r="1397" s="52" customFormat="1" x14ac:dyDescent="0.2"/>
    <row r="1398" s="52" customFormat="1" x14ac:dyDescent="0.2"/>
    <row r="1399" s="52" customFormat="1" x14ac:dyDescent="0.2"/>
    <row r="1400" s="52" customFormat="1" x14ac:dyDescent="0.2"/>
    <row r="1401" s="52" customFormat="1" x14ac:dyDescent="0.2"/>
    <row r="1402" s="52" customFormat="1" x14ac:dyDescent="0.2"/>
    <row r="1403" s="52" customFormat="1" x14ac:dyDescent="0.2"/>
    <row r="1404" s="52" customFormat="1" x14ac:dyDescent="0.2"/>
    <row r="1405" s="52" customFormat="1" x14ac:dyDescent="0.2"/>
    <row r="1406" s="52" customFormat="1" x14ac:dyDescent="0.2"/>
    <row r="1407" s="52" customFormat="1" x14ac:dyDescent="0.2"/>
    <row r="1408" s="52" customFormat="1" x14ac:dyDescent="0.2"/>
    <row r="1409" s="52" customFormat="1" x14ac:dyDescent="0.2"/>
    <row r="1410" s="52" customFormat="1" x14ac:dyDescent="0.2"/>
    <row r="1411" s="52" customFormat="1" x14ac:dyDescent="0.2"/>
    <row r="1412" s="52" customFormat="1" x14ac:dyDescent="0.2"/>
    <row r="1413" s="52" customFormat="1" x14ac:dyDescent="0.2"/>
    <row r="1414" s="52" customFormat="1" x14ac:dyDescent="0.2"/>
    <row r="1415" s="52" customFormat="1" x14ac:dyDescent="0.2"/>
    <row r="1416" s="52" customFormat="1" x14ac:dyDescent="0.2"/>
    <row r="1417" s="52" customFormat="1" x14ac:dyDescent="0.2"/>
    <row r="1418" s="52" customFormat="1" x14ac:dyDescent="0.2"/>
    <row r="1419" s="52" customFormat="1" x14ac:dyDescent="0.2"/>
    <row r="1420" s="52" customFormat="1" x14ac:dyDescent="0.2"/>
    <row r="1421" s="52" customFormat="1" x14ac:dyDescent="0.2"/>
    <row r="1422" s="52" customFormat="1" x14ac:dyDescent="0.2"/>
    <row r="1423" s="52" customFormat="1" x14ac:dyDescent="0.2"/>
    <row r="1424" s="52" customFormat="1" x14ac:dyDescent="0.2"/>
    <row r="1425" s="52" customFormat="1" x14ac:dyDescent="0.2"/>
    <row r="1426" s="52" customFormat="1" x14ac:dyDescent="0.2"/>
    <row r="1427" s="52" customFormat="1" x14ac:dyDescent="0.2"/>
    <row r="1428" s="52" customFormat="1" x14ac:dyDescent="0.2"/>
    <row r="1429" s="52" customFormat="1" x14ac:dyDescent="0.2"/>
    <row r="1430" s="52" customFormat="1" x14ac:dyDescent="0.2"/>
    <row r="1431" s="52" customFormat="1" x14ac:dyDescent="0.2"/>
    <row r="1432" s="52" customFormat="1" x14ac:dyDescent="0.2"/>
    <row r="1433" s="52" customFormat="1" x14ac:dyDescent="0.2"/>
    <row r="1434" s="52" customFormat="1" x14ac:dyDescent="0.2"/>
    <row r="1435" s="52" customFormat="1" x14ac:dyDescent="0.2"/>
    <row r="1436" s="52" customFormat="1" x14ac:dyDescent="0.2"/>
    <row r="1437" s="52" customFormat="1" x14ac:dyDescent="0.2"/>
    <row r="1438" s="52" customFormat="1" x14ac:dyDescent="0.2"/>
    <row r="1439" s="52" customFormat="1" x14ac:dyDescent="0.2"/>
    <row r="1440" s="52" customFormat="1" x14ac:dyDescent="0.2"/>
    <row r="1441" s="52" customFormat="1" x14ac:dyDescent="0.2"/>
    <row r="1442" s="52" customFormat="1" x14ac:dyDescent="0.2"/>
    <row r="1443" s="52" customFormat="1" x14ac:dyDescent="0.2"/>
    <row r="1444" s="52" customFormat="1" x14ac:dyDescent="0.2"/>
    <row r="1445" s="52" customFormat="1" x14ac:dyDescent="0.2"/>
    <row r="1446" s="52" customFormat="1" x14ac:dyDescent="0.2"/>
    <row r="1447" s="52" customFormat="1" x14ac:dyDescent="0.2"/>
    <row r="1448" s="52" customFormat="1" x14ac:dyDescent="0.2"/>
    <row r="1449" s="52" customFormat="1" x14ac:dyDescent="0.2"/>
    <row r="1450" s="52" customFormat="1" x14ac:dyDescent="0.2"/>
    <row r="1451" s="52" customFormat="1" x14ac:dyDescent="0.2"/>
    <row r="1452" s="52" customFormat="1" x14ac:dyDescent="0.2"/>
    <row r="1453" s="52" customFormat="1" x14ac:dyDescent="0.2"/>
    <row r="1454" s="52" customFormat="1" x14ac:dyDescent="0.2"/>
    <row r="1455" s="52" customFormat="1" x14ac:dyDescent="0.2"/>
    <row r="1456" s="52" customFormat="1" x14ac:dyDescent="0.2"/>
    <row r="1457" s="52" customFormat="1" x14ac:dyDescent="0.2"/>
    <row r="1458" s="52" customFormat="1" x14ac:dyDescent="0.2"/>
    <row r="1459" s="52" customFormat="1" x14ac:dyDescent="0.2"/>
    <row r="1460" s="52" customFormat="1" x14ac:dyDescent="0.2"/>
    <row r="1461" s="52" customFormat="1" x14ac:dyDescent="0.2"/>
    <row r="1462" s="52" customFormat="1" x14ac:dyDescent="0.2"/>
    <row r="1463" s="52" customFormat="1" x14ac:dyDescent="0.2"/>
    <row r="1464" s="52" customFormat="1" x14ac:dyDescent="0.2"/>
    <row r="1465" s="52" customFormat="1" x14ac:dyDescent="0.2"/>
    <row r="1466" s="52" customFormat="1" x14ac:dyDescent="0.2"/>
    <row r="1467" s="52" customFormat="1" x14ac:dyDescent="0.2"/>
    <row r="1468" s="52" customFormat="1" x14ac:dyDescent="0.2"/>
    <row r="1469" s="52" customFormat="1" x14ac:dyDescent="0.2"/>
    <row r="1470" s="52" customFormat="1" x14ac:dyDescent="0.2"/>
    <row r="1471" s="52" customFormat="1" x14ac:dyDescent="0.2"/>
    <row r="1472" s="52" customFormat="1" x14ac:dyDescent="0.2"/>
    <row r="1473" s="52" customFormat="1" x14ac:dyDescent="0.2"/>
    <row r="1474" s="52" customFormat="1" x14ac:dyDescent="0.2"/>
    <row r="1475" s="52" customFormat="1" x14ac:dyDescent="0.2"/>
    <row r="1476" s="52" customFormat="1" x14ac:dyDescent="0.2"/>
    <row r="1477" s="52" customFormat="1" x14ac:dyDescent="0.2"/>
    <row r="1478" s="52" customFormat="1" x14ac:dyDescent="0.2"/>
    <row r="1479" s="52" customFormat="1" x14ac:dyDescent="0.2"/>
    <row r="1480" s="52" customFormat="1" x14ac:dyDescent="0.2"/>
    <row r="1481" s="52" customFormat="1" x14ac:dyDescent="0.2"/>
    <row r="1482" s="52" customFormat="1" x14ac:dyDescent="0.2"/>
    <row r="1483" s="52" customFormat="1" x14ac:dyDescent="0.2"/>
    <row r="1484" s="52" customFormat="1" x14ac:dyDescent="0.2"/>
    <row r="1485" s="52" customFormat="1" x14ac:dyDescent="0.2"/>
    <row r="1486" s="52" customFormat="1" x14ac:dyDescent="0.2"/>
    <row r="1487" s="52" customFormat="1" x14ac:dyDescent="0.2"/>
    <row r="1488" s="52" customFormat="1" x14ac:dyDescent="0.2"/>
    <row r="1489" s="52" customFormat="1" x14ac:dyDescent="0.2"/>
    <row r="1490" s="52" customFormat="1" x14ac:dyDescent="0.2"/>
    <row r="1491" s="52" customFormat="1" x14ac:dyDescent="0.2"/>
    <row r="1492" s="52" customFormat="1" x14ac:dyDescent="0.2"/>
    <row r="1493" s="52" customFormat="1" x14ac:dyDescent="0.2"/>
    <row r="1494" s="52" customFormat="1" x14ac:dyDescent="0.2"/>
    <row r="1495" s="52" customFormat="1" x14ac:dyDescent="0.2"/>
    <row r="1496" s="52" customFormat="1" x14ac:dyDescent="0.2"/>
    <row r="1497" s="52" customFormat="1" x14ac:dyDescent="0.2"/>
    <row r="1498" s="52" customFormat="1" x14ac:dyDescent="0.2"/>
    <row r="1499" s="52" customFormat="1" x14ac:dyDescent="0.2"/>
    <row r="1500" s="52" customFormat="1" x14ac:dyDescent="0.2"/>
    <row r="1501" s="52" customFormat="1" x14ac:dyDescent="0.2"/>
    <row r="1502" s="52" customFormat="1" x14ac:dyDescent="0.2"/>
    <row r="1503" s="52" customFormat="1" x14ac:dyDescent="0.2"/>
    <row r="1504" s="52" customFormat="1" x14ac:dyDescent="0.2"/>
    <row r="1505" s="52" customFormat="1" x14ac:dyDescent="0.2"/>
    <row r="1506" s="52" customFormat="1" x14ac:dyDescent="0.2"/>
    <row r="1507" s="52" customFormat="1" x14ac:dyDescent="0.2"/>
    <row r="1508" s="52" customFormat="1" x14ac:dyDescent="0.2"/>
    <row r="1509" s="52" customFormat="1" x14ac:dyDescent="0.2"/>
    <row r="1510" s="52" customFormat="1" x14ac:dyDescent="0.2"/>
    <row r="1511" s="52" customFormat="1" x14ac:dyDescent="0.2"/>
    <row r="1512" s="52" customFormat="1" x14ac:dyDescent="0.2"/>
    <row r="1513" s="52" customFormat="1" x14ac:dyDescent="0.2"/>
    <row r="1514" s="52" customFormat="1" x14ac:dyDescent="0.2"/>
    <row r="1515" s="52" customFormat="1" x14ac:dyDescent="0.2"/>
    <row r="1516" s="52" customFormat="1" x14ac:dyDescent="0.2"/>
    <row r="1517" s="52" customFormat="1" x14ac:dyDescent="0.2"/>
    <row r="1518" s="52" customFormat="1" x14ac:dyDescent="0.2"/>
    <row r="1519" s="52" customFormat="1" x14ac:dyDescent="0.2"/>
    <row r="1520" s="52" customFormat="1" x14ac:dyDescent="0.2"/>
    <row r="1521" s="52" customFormat="1" x14ac:dyDescent="0.2"/>
    <row r="1522" s="52" customFormat="1" x14ac:dyDescent="0.2"/>
    <row r="1523" s="52" customFormat="1" x14ac:dyDescent="0.2"/>
    <row r="1524" s="52" customFormat="1" x14ac:dyDescent="0.2"/>
    <row r="1525" s="52" customFormat="1" x14ac:dyDescent="0.2"/>
    <row r="1526" s="52" customFormat="1" x14ac:dyDescent="0.2"/>
    <row r="1527" s="52" customFormat="1" x14ac:dyDescent="0.2"/>
    <row r="1528" s="52" customFormat="1" x14ac:dyDescent="0.2"/>
    <row r="1529" s="52" customFormat="1" x14ac:dyDescent="0.2"/>
    <row r="1530" s="52" customFormat="1" x14ac:dyDescent="0.2"/>
    <row r="1531" s="52" customFormat="1" x14ac:dyDescent="0.2"/>
    <row r="1532" s="52" customFormat="1" x14ac:dyDescent="0.2"/>
    <row r="1533" s="52" customFormat="1" x14ac:dyDescent="0.2"/>
    <row r="1534" s="52" customFormat="1" x14ac:dyDescent="0.2"/>
    <row r="1535" s="52" customFormat="1" x14ac:dyDescent="0.2"/>
    <row r="1536" s="52" customFormat="1" x14ac:dyDescent="0.2"/>
    <row r="1537" s="52" customFormat="1" x14ac:dyDescent="0.2"/>
    <row r="1538" s="52" customFormat="1" x14ac:dyDescent="0.2"/>
    <row r="1539" s="52" customFormat="1" x14ac:dyDescent="0.2"/>
    <row r="1540" s="52" customFormat="1" x14ac:dyDescent="0.2"/>
    <row r="1541" s="52" customFormat="1" x14ac:dyDescent="0.2"/>
    <row r="1542" s="52" customFormat="1" x14ac:dyDescent="0.2"/>
    <row r="1543" s="52" customFormat="1" x14ac:dyDescent="0.2"/>
    <row r="1544" s="52" customFormat="1" x14ac:dyDescent="0.2"/>
    <row r="1545" s="52" customFormat="1" x14ac:dyDescent="0.2"/>
    <row r="1546" s="52" customFormat="1" x14ac:dyDescent="0.2"/>
    <row r="1547" s="52" customFormat="1" x14ac:dyDescent="0.2"/>
    <row r="1548" s="52" customFormat="1" x14ac:dyDescent="0.2"/>
    <row r="1549" s="52" customFormat="1" x14ac:dyDescent="0.2"/>
    <row r="1550" s="52" customFormat="1" x14ac:dyDescent="0.2"/>
    <row r="1551" s="52" customFormat="1" x14ac:dyDescent="0.2"/>
    <row r="1552" s="52" customFormat="1" x14ac:dyDescent="0.2"/>
    <row r="1553" s="52" customFormat="1" x14ac:dyDescent="0.2"/>
    <row r="1554" s="52" customFormat="1" x14ac:dyDescent="0.2"/>
    <row r="1555" s="52" customFormat="1" x14ac:dyDescent="0.2"/>
    <row r="1556" s="52" customFormat="1" x14ac:dyDescent="0.2"/>
    <row r="1557" s="52" customFormat="1" x14ac:dyDescent="0.2"/>
    <row r="1558" s="52" customFormat="1" x14ac:dyDescent="0.2"/>
    <row r="1559" s="52" customFormat="1" x14ac:dyDescent="0.2"/>
    <row r="1560" s="52" customFormat="1" x14ac:dyDescent="0.2"/>
    <row r="1561" s="52" customFormat="1" x14ac:dyDescent="0.2"/>
    <row r="1562" s="52" customFormat="1" x14ac:dyDescent="0.2"/>
    <row r="1563" s="52" customFormat="1" x14ac:dyDescent="0.2"/>
    <row r="1564" s="52" customFormat="1" x14ac:dyDescent="0.2"/>
    <row r="1565" s="52" customFormat="1" x14ac:dyDescent="0.2"/>
    <row r="1566" s="52" customFormat="1" x14ac:dyDescent="0.2"/>
    <row r="1567" s="52" customFormat="1" x14ac:dyDescent="0.2"/>
    <row r="1568" s="52" customFormat="1" x14ac:dyDescent="0.2"/>
    <row r="1569" s="52" customFormat="1" x14ac:dyDescent="0.2"/>
    <row r="1570" s="52" customFormat="1" x14ac:dyDescent="0.2"/>
    <row r="1571" s="52" customFormat="1" x14ac:dyDescent="0.2"/>
    <row r="1572" s="52" customFormat="1" x14ac:dyDescent="0.2"/>
    <row r="1573" s="52" customFormat="1" x14ac:dyDescent="0.2"/>
    <row r="1574" s="52" customFormat="1" x14ac:dyDescent="0.2"/>
    <row r="1575" s="52" customFormat="1" x14ac:dyDescent="0.2"/>
    <row r="1576" s="52" customFormat="1" x14ac:dyDescent="0.2"/>
    <row r="1577" s="52" customFormat="1" x14ac:dyDescent="0.2"/>
    <row r="1578" s="52" customFormat="1" x14ac:dyDescent="0.2"/>
    <row r="1579" s="52" customFormat="1" x14ac:dyDescent="0.2"/>
    <row r="1580" s="52" customFormat="1" x14ac:dyDescent="0.2"/>
    <row r="1581" s="52" customFormat="1" x14ac:dyDescent="0.2"/>
    <row r="1582" s="52" customFormat="1" x14ac:dyDescent="0.2"/>
    <row r="1583" s="52" customFormat="1" x14ac:dyDescent="0.2"/>
    <row r="1584" s="52" customFormat="1" x14ac:dyDescent="0.2"/>
    <row r="1585" s="52" customFormat="1" x14ac:dyDescent="0.2"/>
    <row r="1586" s="52" customFormat="1" x14ac:dyDescent="0.2"/>
    <row r="1587" s="52" customFormat="1" x14ac:dyDescent="0.2"/>
    <row r="1588" s="52" customFormat="1" x14ac:dyDescent="0.2"/>
    <row r="1589" s="52" customFormat="1" x14ac:dyDescent="0.2"/>
    <row r="1590" s="52" customFormat="1" x14ac:dyDescent="0.2"/>
    <row r="1591" s="52" customFormat="1" x14ac:dyDescent="0.2"/>
    <row r="1592" s="52" customFormat="1" x14ac:dyDescent="0.2"/>
    <row r="1593" s="52" customFormat="1" x14ac:dyDescent="0.2"/>
    <row r="1594" s="52" customFormat="1" x14ac:dyDescent="0.2"/>
    <row r="1595" s="52" customFormat="1" x14ac:dyDescent="0.2"/>
    <row r="1596" s="52" customFormat="1" x14ac:dyDescent="0.2"/>
    <row r="1597" s="52" customFormat="1" x14ac:dyDescent="0.2"/>
    <row r="1598" s="52" customFormat="1" x14ac:dyDescent="0.2"/>
    <row r="1599" s="52" customFormat="1" x14ac:dyDescent="0.2"/>
    <row r="1600" s="52" customFormat="1" x14ac:dyDescent="0.2"/>
    <row r="1601" s="52" customFormat="1" x14ac:dyDescent="0.2"/>
    <row r="1602" s="52" customFormat="1" x14ac:dyDescent="0.2"/>
    <row r="1603" s="52" customFormat="1" x14ac:dyDescent="0.2"/>
    <row r="1604" s="52" customFormat="1" x14ac:dyDescent="0.2"/>
    <row r="1605" s="52" customFormat="1" x14ac:dyDescent="0.2"/>
    <row r="1606" s="52" customFormat="1" x14ac:dyDescent="0.2"/>
    <row r="1607" s="52" customFormat="1" x14ac:dyDescent="0.2"/>
    <row r="1608" s="52" customFormat="1" x14ac:dyDescent="0.2"/>
    <row r="1609" s="52" customFormat="1" x14ac:dyDescent="0.2"/>
    <row r="1610" s="52" customFormat="1" x14ac:dyDescent="0.2"/>
    <row r="1611" s="52" customFormat="1" x14ac:dyDescent="0.2"/>
    <row r="1612" s="52" customFormat="1" x14ac:dyDescent="0.2"/>
    <row r="1613" s="52" customFormat="1" x14ac:dyDescent="0.2"/>
    <row r="1614" s="52" customFormat="1" x14ac:dyDescent="0.2"/>
    <row r="1615" s="52" customFormat="1" x14ac:dyDescent="0.2"/>
    <row r="1616" s="52" customFormat="1" x14ac:dyDescent="0.2"/>
    <row r="1617" s="52" customFormat="1" x14ac:dyDescent="0.2"/>
    <row r="1618" s="52" customFormat="1" x14ac:dyDescent="0.2"/>
    <row r="1619" s="52" customFormat="1" x14ac:dyDescent="0.2"/>
    <row r="1620" s="52" customFormat="1" x14ac:dyDescent="0.2"/>
    <row r="1621" s="52" customFormat="1" x14ac:dyDescent="0.2"/>
    <row r="1622" s="52" customFormat="1" x14ac:dyDescent="0.2"/>
    <row r="1623" s="52" customFormat="1" x14ac:dyDescent="0.2"/>
    <row r="1624" s="52" customFormat="1" x14ac:dyDescent="0.2"/>
    <row r="1625" s="52" customFormat="1" x14ac:dyDescent="0.2"/>
    <row r="1626" s="52" customFormat="1" x14ac:dyDescent="0.2"/>
    <row r="1627" s="52" customFormat="1" x14ac:dyDescent="0.2"/>
    <row r="1628" s="52" customFormat="1" x14ac:dyDescent="0.2"/>
    <row r="1629" s="52" customFormat="1" x14ac:dyDescent="0.2"/>
    <row r="1630" s="52" customFormat="1" x14ac:dyDescent="0.2"/>
    <row r="1631" s="52" customFormat="1" x14ac:dyDescent="0.2"/>
    <row r="1632" s="52" customFormat="1" x14ac:dyDescent="0.2"/>
    <row r="1633" s="52" customFormat="1" x14ac:dyDescent="0.2"/>
    <row r="1634" s="52" customFormat="1" x14ac:dyDescent="0.2"/>
    <row r="1635" s="52" customFormat="1" x14ac:dyDescent="0.2"/>
    <row r="1636" s="52" customFormat="1" x14ac:dyDescent="0.2"/>
    <row r="1637" s="52" customFormat="1" x14ac:dyDescent="0.2"/>
    <row r="1638" s="52" customFormat="1" x14ac:dyDescent="0.2"/>
    <row r="1639" s="52" customFormat="1" x14ac:dyDescent="0.2"/>
    <row r="1640" s="52" customFormat="1" x14ac:dyDescent="0.2"/>
    <row r="1641" s="52" customFormat="1" x14ac:dyDescent="0.2"/>
    <row r="1642" s="52" customFormat="1" x14ac:dyDescent="0.2"/>
    <row r="1643" s="52" customFormat="1" x14ac:dyDescent="0.2"/>
    <row r="1644" s="52" customFormat="1" x14ac:dyDescent="0.2"/>
    <row r="1645" s="52" customFormat="1" x14ac:dyDescent="0.2"/>
    <row r="1646" s="52" customFormat="1" x14ac:dyDescent="0.2"/>
    <row r="1647" s="52" customFormat="1" x14ac:dyDescent="0.2"/>
    <row r="1648" s="52" customFormat="1" x14ac:dyDescent="0.2"/>
    <row r="1649" s="52" customFormat="1" x14ac:dyDescent="0.2"/>
    <row r="1650" s="52" customFormat="1" x14ac:dyDescent="0.2"/>
    <row r="1651" s="52" customFormat="1" x14ac:dyDescent="0.2"/>
    <row r="1652" s="52" customFormat="1" x14ac:dyDescent="0.2"/>
    <row r="1653" s="52" customFormat="1" x14ac:dyDescent="0.2"/>
    <row r="1654" s="52" customFormat="1" x14ac:dyDescent="0.2"/>
    <row r="1655" s="52" customFormat="1" x14ac:dyDescent="0.2"/>
    <row r="1656" s="52" customFormat="1" x14ac:dyDescent="0.2"/>
    <row r="1657" s="52" customFormat="1" x14ac:dyDescent="0.2"/>
    <row r="1658" s="52" customFormat="1" x14ac:dyDescent="0.2"/>
    <row r="1659" s="52" customFormat="1" x14ac:dyDescent="0.2"/>
    <row r="1660" s="52" customFormat="1" x14ac:dyDescent="0.2"/>
    <row r="1661" s="52" customFormat="1" x14ac:dyDescent="0.2"/>
    <row r="1662" s="52" customFormat="1" x14ac:dyDescent="0.2"/>
    <row r="1663" s="52" customFormat="1" x14ac:dyDescent="0.2"/>
    <row r="1664" s="52" customFormat="1" x14ac:dyDescent="0.2"/>
    <row r="1665" s="52" customFormat="1" x14ac:dyDescent="0.2"/>
    <row r="1666" s="52" customFormat="1" x14ac:dyDescent="0.2"/>
    <row r="1667" s="52" customFormat="1" x14ac:dyDescent="0.2"/>
    <row r="1668" s="52" customFormat="1" x14ac:dyDescent="0.2"/>
    <row r="1669" s="52" customFormat="1" x14ac:dyDescent="0.2"/>
    <row r="1670" s="52" customFormat="1" x14ac:dyDescent="0.2"/>
    <row r="1671" s="52" customFormat="1" x14ac:dyDescent="0.2"/>
    <row r="1672" s="52" customFormat="1" x14ac:dyDescent="0.2"/>
    <row r="1673" s="52" customFormat="1" x14ac:dyDescent="0.2"/>
    <row r="1674" s="52" customFormat="1" x14ac:dyDescent="0.2"/>
    <row r="1675" s="52" customFormat="1" x14ac:dyDescent="0.2"/>
    <row r="1676" s="52" customFormat="1" x14ac:dyDescent="0.2"/>
    <row r="1677" s="52" customFormat="1" x14ac:dyDescent="0.2"/>
    <row r="1678" s="52" customFormat="1" x14ac:dyDescent="0.2"/>
    <row r="1679" s="52" customFormat="1" x14ac:dyDescent="0.2"/>
    <row r="1680" s="52" customFormat="1" x14ac:dyDescent="0.2"/>
    <row r="1681" s="52" customFormat="1" x14ac:dyDescent="0.2"/>
    <row r="1682" s="52" customFormat="1" x14ac:dyDescent="0.2"/>
    <row r="1683" s="52" customFormat="1" x14ac:dyDescent="0.2"/>
    <row r="1684" s="52" customFormat="1" x14ac:dyDescent="0.2"/>
    <row r="1685" s="52" customFormat="1" x14ac:dyDescent="0.2"/>
    <row r="1686" s="52" customFormat="1" x14ac:dyDescent="0.2"/>
    <row r="1687" s="52" customFormat="1" x14ac:dyDescent="0.2"/>
    <row r="1688" s="52" customFormat="1" x14ac:dyDescent="0.2"/>
    <row r="1689" s="52" customFormat="1" x14ac:dyDescent="0.2"/>
    <row r="1690" s="52" customFormat="1" x14ac:dyDescent="0.2"/>
    <row r="1691" s="52" customFormat="1" x14ac:dyDescent="0.2"/>
    <row r="1692" s="52" customFormat="1" x14ac:dyDescent="0.2"/>
    <row r="1693" s="52" customFormat="1" x14ac:dyDescent="0.2"/>
    <row r="1694" s="52" customFormat="1" x14ac:dyDescent="0.2"/>
    <row r="1695" s="52" customFormat="1" x14ac:dyDescent="0.2"/>
    <row r="1696" s="52" customFormat="1" x14ac:dyDescent="0.2"/>
    <row r="1697" s="52" customFormat="1" x14ac:dyDescent="0.2"/>
    <row r="1698" s="52" customFormat="1" x14ac:dyDescent="0.2"/>
    <row r="1699" s="52" customFormat="1" x14ac:dyDescent="0.2"/>
    <row r="1700" s="52" customFormat="1" x14ac:dyDescent="0.2"/>
    <row r="1701" s="52" customFormat="1" x14ac:dyDescent="0.2"/>
    <row r="1702" s="52" customFormat="1" x14ac:dyDescent="0.2"/>
    <row r="1703" s="52" customFormat="1" x14ac:dyDescent="0.2"/>
    <row r="1704" s="52" customFormat="1" x14ac:dyDescent="0.2"/>
    <row r="1705" s="52" customFormat="1" x14ac:dyDescent="0.2"/>
    <row r="1706" s="52" customFormat="1" x14ac:dyDescent="0.2"/>
    <row r="1707" s="52" customFormat="1" x14ac:dyDescent="0.2"/>
    <row r="1708" s="52" customFormat="1" x14ac:dyDescent="0.2"/>
    <row r="1709" s="52" customFormat="1" x14ac:dyDescent="0.2"/>
    <row r="1710" s="52" customFormat="1" x14ac:dyDescent="0.2"/>
    <row r="1711" s="52" customFormat="1" x14ac:dyDescent="0.2"/>
    <row r="1712" s="52" customFormat="1" x14ac:dyDescent="0.2"/>
    <row r="1713" s="52" customFormat="1" x14ac:dyDescent="0.2"/>
    <row r="1714" s="52" customFormat="1" x14ac:dyDescent="0.2"/>
    <row r="1715" s="52" customFormat="1" x14ac:dyDescent="0.2"/>
    <row r="1716" s="52" customFormat="1" x14ac:dyDescent="0.2"/>
    <row r="1717" s="52" customFormat="1" x14ac:dyDescent="0.2"/>
    <row r="1718" s="52" customFormat="1" x14ac:dyDescent="0.2"/>
    <row r="1719" s="52" customFormat="1" x14ac:dyDescent="0.2"/>
    <row r="1720" s="52" customFormat="1" x14ac:dyDescent="0.2"/>
    <row r="1721" s="52" customFormat="1" x14ac:dyDescent="0.2"/>
    <row r="1722" s="52" customFormat="1" x14ac:dyDescent="0.2"/>
    <row r="1723" s="52" customFormat="1" x14ac:dyDescent="0.2"/>
    <row r="1724" s="52" customFormat="1" x14ac:dyDescent="0.2"/>
    <row r="1725" s="52" customFormat="1" x14ac:dyDescent="0.2"/>
    <row r="1726" s="52" customFormat="1" x14ac:dyDescent="0.2"/>
    <row r="1727" s="52" customFormat="1" x14ac:dyDescent="0.2"/>
    <row r="1728" s="52" customFormat="1" x14ac:dyDescent="0.2"/>
    <row r="1729" s="52" customFormat="1" x14ac:dyDescent="0.2"/>
    <row r="1730" s="52" customFormat="1" x14ac:dyDescent="0.2"/>
    <row r="1731" s="52" customFormat="1" x14ac:dyDescent="0.2"/>
    <row r="1732" s="52" customFormat="1" x14ac:dyDescent="0.2"/>
    <row r="1733" s="52" customFormat="1" x14ac:dyDescent="0.2"/>
    <row r="1734" s="52" customFormat="1" x14ac:dyDescent="0.2"/>
    <row r="1735" s="52" customFormat="1" x14ac:dyDescent="0.2"/>
    <row r="1736" s="52" customFormat="1" x14ac:dyDescent="0.2"/>
    <row r="1737" s="52" customFormat="1" x14ac:dyDescent="0.2"/>
    <row r="1738" s="52" customFormat="1" x14ac:dyDescent="0.2"/>
    <row r="1739" s="52" customFormat="1" x14ac:dyDescent="0.2"/>
    <row r="1740" s="52" customFormat="1" x14ac:dyDescent="0.2"/>
    <row r="1741" s="52" customFormat="1" x14ac:dyDescent="0.2"/>
    <row r="1742" s="52" customFormat="1" x14ac:dyDescent="0.2"/>
    <row r="1743" s="52" customFormat="1" x14ac:dyDescent="0.2"/>
    <row r="1744" s="52" customFormat="1" x14ac:dyDescent="0.2"/>
    <row r="1745" s="52" customFormat="1" x14ac:dyDescent="0.2"/>
    <row r="1746" s="52" customFormat="1" x14ac:dyDescent="0.2"/>
    <row r="1747" s="52" customFormat="1" x14ac:dyDescent="0.2"/>
    <row r="1748" s="52" customFormat="1" x14ac:dyDescent="0.2"/>
    <row r="1749" s="52" customFormat="1" x14ac:dyDescent="0.2"/>
    <row r="1750" s="52" customFormat="1" x14ac:dyDescent="0.2"/>
    <row r="1751" s="52" customFormat="1" x14ac:dyDescent="0.2"/>
    <row r="1752" s="52" customFormat="1" x14ac:dyDescent="0.2"/>
    <row r="1753" s="52" customFormat="1" x14ac:dyDescent="0.2"/>
    <row r="1754" s="52" customFormat="1" x14ac:dyDescent="0.2"/>
    <row r="1755" s="52" customFormat="1" x14ac:dyDescent="0.2"/>
    <row r="1756" s="52" customFormat="1" x14ac:dyDescent="0.2"/>
    <row r="1757" s="52" customFormat="1" x14ac:dyDescent="0.2"/>
    <row r="1758" s="52" customFormat="1" x14ac:dyDescent="0.2"/>
    <row r="1759" s="52" customFormat="1" x14ac:dyDescent="0.2"/>
    <row r="1760" s="52" customFormat="1" x14ac:dyDescent="0.2"/>
    <row r="1761" s="52" customFormat="1" x14ac:dyDescent="0.2"/>
    <row r="1762" s="52" customFormat="1" x14ac:dyDescent="0.2"/>
    <row r="1763" s="52" customFormat="1" x14ac:dyDescent="0.2"/>
    <row r="1764" s="52" customFormat="1" x14ac:dyDescent="0.2"/>
    <row r="1765" s="52" customFormat="1" x14ac:dyDescent="0.2"/>
    <row r="1766" s="52" customFormat="1" x14ac:dyDescent="0.2"/>
    <row r="1767" s="52" customFormat="1" x14ac:dyDescent="0.2"/>
    <row r="1768" s="52" customFormat="1" x14ac:dyDescent="0.2"/>
    <row r="1769" s="52" customFormat="1" x14ac:dyDescent="0.2"/>
    <row r="1770" s="52" customFormat="1" x14ac:dyDescent="0.2"/>
    <row r="1771" s="52" customFormat="1" x14ac:dyDescent="0.2"/>
    <row r="1772" s="52" customFormat="1" x14ac:dyDescent="0.2"/>
    <row r="1773" s="52" customFormat="1" x14ac:dyDescent="0.2"/>
    <row r="1774" s="52" customFormat="1" x14ac:dyDescent="0.2"/>
    <row r="1775" s="52" customFormat="1" x14ac:dyDescent="0.2"/>
    <row r="1776" s="52" customFormat="1" x14ac:dyDescent="0.2"/>
    <row r="1777" s="52" customFormat="1" x14ac:dyDescent="0.2"/>
    <row r="1778" s="52" customFormat="1" x14ac:dyDescent="0.2"/>
    <row r="1779" s="52" customFormat="1" x14ac:dyDescent="0.2"/>
    <row r="1780" s="52" customFormat="1" x14ac:dyDescent="0.2"/>
    <row r="1781" s="52" customFormat="1" x14ac:dyDescent="0.2"/>
    <row r="1782" s="52" customFormat="1" x14ac:dyDescent="0.2"/>
    <row r="1783" s="52" customFormat="1" x14ac:dyDescent="0.2"/>
    <row r="1784" s="52" customFormat="1" x14ac:dyDescent="0.2"/>
    <row r="1785" s="52" customFormat="1" x14ac:dyDescent="0.2"/>
    <row r="1786" s="52" customFormat="1" x14ac:dyDescent="0.2"/>
    <row r="1787" s="52" customFormat="1" x14ac:dyDescent="0.2"/>
    <row r="1788" s="52" customFormat="1" x14ac:dyDescent="0.2"/>
    <row r="1789" s="52" customFormat="1" x14ac:dyDescent="0.2"/>
    <row r="1790" s="52" customFormat="1" x14ac:dyDescent="0.2"/>
    <row r="1791" s="52" customFormat="1" x14ac:dyDescent="0.2"/>
    <row r="1792" s="52" customFormat="1" x14ac:dyDescent="0.2"/>
    <row r="1793" s="52" customFormat="1" x14ac:dyDescent="0.2"/>
    <row r="1794" s="52" customFormat="1" x14ac:dyDescent="0.2"/>
    <row r="1795" s="52" customFormat="1" x14ac:dyDescent="0.2"/>
    <row r="1796" s="52" customFormat="1" x14ac:dyDescent="0.2"/>
    <row r="1797" s="52" customFormat="1" x14ac:dyDescent="0.2"/>
    <row r="1798" s="52" customFormat="1" x14ac:dyDescent="0.2"/>
    <row r="1799" s="52" customFormat="1" x14ac:dyDescent="0.2"/>
    <row r="1800" s="52" customFormat="1" x14ac:dyDescent="0.2"/>
    <row r="1801" s="52" customFormat="1" x14ac:dyDescent="0.2"/>
    <row r="1802" s="52" customFormat="1" x14ac:dyDescent="0.2"/>
    <row r="1803" s="52" customFormat="1" x14ac:dyDescent="0.2"/>
    <row r="1804" s="52" customFormat="1" x14ac:dyDescent="0.2"/>
    <row r="1805" s="52" customFormat="1" x14ac:dyDescent="0.2"/>
    <row r="1806" s="52" customFormat="1" x14ac:dyDescent="0.2"/>
    <row r="1807" s="52" customFormat="1" x14ac:dyDescent="0.2"/>
    <row r="1808" s="52" customFormat="1" x14ac:dyDescent="0.2"/>
    <row r="1809" s="52" customFormat="1" x14ac:dyDescent="0.2"/>
    <row r="1810" s="52" customFormat="1" x14ac:dyDescent="0.2"/>
    <row r="1811" s="52" customFormat="1" x14ac:dyDescent="0.2"/>
    <row r="1812" s="52" customFormat="1" x14ac:dyDescent="0.2"/>
    <row r="1813" s="52" customFormat="1" x14ac:dyDescent="0.2"/>
    <row r="1814" s="52" customFormat="1" x14ac:dyDescent="0.2"/>
    <row r="1815" s="52" customFormat="1" x14ac:dyDescent="0.2"/>
    <row r="1816" s="52" customFormat="1" x14ac:dyDescent="0.2"/>
    <row r="1817" s="52" customFormat="1" x14ac:dyDescent="0.2"/>
    <row r="1818" s="52" customFormat="1" x14ac:dyDescent="0.2"/>
    <row r="1819" s="52" customFormat="1" x14ac:dyDescent="0.2"/>
    <row r="1820" s="52" customFormat="1" x14ac:dyDescent="0.2"/>
    <row r="1821" s="52" customFormat="1" x14ac:dyDescent="0.2"/>
    <row r="1822" s="52" customFormat="1" x14ac:dyDescent="0.2"/>
    <row r="1823" s="52" customFormat="1" x14ac:dyDescent="0.2"/>
    <row r="1824" s="52" customFormat="1" x14ac:dyDescent="0.2"/>
    <row r="1825" s="52" customFormat="1" x14ac:dyDescent="0.2"/>
    <row r="1826" s="52" customFormat="1" x14ac:dyDescent="0.2"/>
    <row r="1827" s="52" customFormat="1" x14ac:dyDescent="0.2"/>
    <row r="1828" s="52" customFormat="1" x14ac:dyDescent="0.2"/>
    <row r="1829" s="52" customFormat="1" x14ac:dyDescent="0.2"/>
    <row r="1830" s="52" customFormat="1" x14ac:dyDescent="0.2"/>
    <row r="1831" s="52" customFormat="1" x14ac:dyDescent="0.2"/>
    <row r="1832" s="52" customFormat="1" x14ac:dyDescent="0.2"/>
    <row r="1833" s="52" customFormat="1" x14ac:dyDescent="0.2"/>
    <row r="1834" s="52" customFormat="1" x14ac:dyDescent="0.2"/>
    <row r="1835" s="52" customFormat="1" x14ac:dyDescent="0.2"/>
    <row r="1836" s="52" customFormat="1" x14ac:dyDescent="0.2"/>
    <row r="1837" s="52" customFormat="1" x14ac:dyDescent="0.2"/>
    <row r="1838" s="52" customFormat="1" x14ac:dyDescent="0.2"/>
    <row r="1839" s="52" customFormat="1" x14ac:dyDescent="0.2"/>
    <row r="1840" s="52" customFormat="1" x14ac:dyDescent="0.2"/>
    <row r="1841" s="52" customFormat="1" x14ac:dyDescent="0.2"/>
    <row r="1842" s="52" customFormat="1" x14ac:dyDescent="0.2"/>
    <row r="1843" s="52" customFormat="1" x14ac:dyDescent="0.2"/>
    <row r="1844" s="52" customFormat="1" x14ac:dyDescent="0.2"/>
    <row r="1845" s="52" customFormat="1" x14ac:dyDescent="0.2"/>
    <row r="1846" s="52" customFormat="1" x14ac:dyDescent="0.2"/>
    <row r="1847" s="52" customFormat="1" x14ac:dyDescent="0.2"/>
    <row r="1848" s="52" customFormat="1" x14ac:dyDescent="0.2"/>
    <row r="1849" s="52" customFormat="1" x14ac:dyDescent="0.2"/>
    <row r="1850" s="52" customFormat="1" x14ac:dyDescent="0.2"/>
    <row r="1851" s="52" customFormat="1" x14ac:dyDescent="0.2"/>
    <row r="1852" s="52" customFormat="1" x14ac:dyDescent="0.2"/>
    <row r="1853" s="52" customFormat="1" x14ac:dyDescent="0.2"/>
    <row r="1854" s="52" customFormat="1" x14ac:dyDescent="0.2"/>
    <row r="1855" s="52" customFormat="1" x14ac:dyDescent="0.2"/>
    <row r="1856" s="52" customFormat="1" x14ac:dyDescent="0.2"/>
    <row r="1857" s="52" customFormat="1" x14ac:dyDescent="0.2"/>
    <row r="1858" s="52" customFormat="1" x14ac:dyDescent="0.2"/>
    <row r="1859" s="52" customFormat="1" x14ac:dyDescent="0.2"/>
    <row r="1860" s="52" customFormat="1" x14ac:dyDescent="0.2"/>
    <row r="1861" s="52" customFormat="1" x14ac:dyDescent="0.2"/>
    <row r="1862" s="52" customFormat="1" x14ac:dyDescent="0.2"/>
    <row r="1863" s="52" customFormat="1" x14ac:dyDescent="0.2"/>
    <row r="1864" s="52" customFormat="1" x14ac:dyDescent="0.2"/>
    <row r="1865" s="52" customFormat="1" x14ac:dyDescent="0.2"/>
    <row r="1866" s="52" customFormat="1" x14ac:dyDescent="0.2"/>
    <row r="1867" s="52" customFormat="1" x14ac:dyDescent="0.2"/>
    <row r="1868" s="52" customFormat="1" x14ac:dyDescent="0.2"/>
    <row r="1869" s="52" customFormat="1" x14ac:dyDescent="0.2"/>
    <row r="1870" s="52" customFormat="1" x14ac:dyDescent="0.2"/>
    <row r="1871" s="52" customFormat="1" x14ac:dyDescent="0.2"/>
    <row r="1872" s="52" customFormat="1" x14ac:dyDescent="0.2"/>
    <row r="1873" s="52" customFormat="1" x14ac:dyDescent="0.2"/>
    <row r="1874" s="52" customFormat="1" x14ac:dyDescent="0.2"/>
    <row r="1875" s="52" customFormat="1" x14ac:dyDescent="0.2"/>
    <row r="1876" s="52" customFormat="1" x14ac:dyDescent="0.2"/>
    <row r="1877" s="52" customFormat="1" x14ac:dyDescent="0.2"/>
    <row r="1878" s="52" customFormat="1" x14ac:dyDescent="0.2"/>
    <row r="1879" s="52" customFormat="1" x14ac:dyDescent="0.2"/>
    <row r="1880" s="52" customFormat="1" x14ac:dyDescent="0.2"/>
    <row r="1881" s="52" customFormat="1" x14ac:dyDescent="0.2"/>
    <row r="1882" s="52" customFormat="1" x14ac:dyDescent="0.2"/>
    <row r="1883" s="52" customFormat="1" x14ac:dyDescent="0.2"/>
    <row r="1884" s="52" customFormat="1" x14ac:dyDescent="0.2"/>
    <row r="1885" s="52" customFormat="1" x14ac:dyDescent="0.2"/>
    <row r="1886" s="52" customFormat="1" x14ac:dyDescent="0.2"/>
    <row r="1887" s="52" customFormat="1" x14ac:dyDescent="0.2"/>
    <row r="1888" s="52" customFormat="1" x14ac:dyDescent="0.2"/>
    <row r="1889" s="52" customFormat="1" x14ac:dyDescent="0.2"/>
    <row r="1890" s="52" customFormat="1" x14ac:dyDescent="0.2"/>
    <row r="1891" s="52" customFormat="1" x14ac:dyDescent="0.2"/>
    <row r="1892" s="52" customFormat="1" x14ac:dyDescent="0.2"/>
    <row r="1893" s="52" customFormat="1" x14ac:dyDescent="0.2"/>
    <row r="1894" s="52" customFormat="1" x14ac:dyDescent="0.2"/>
    <row r="1895" s="52" customFormat="1" x14ac:dyDescent="0.2"/>
    <row r="1896" s="52" customFormat="1" x14ac:dyDescent="0.2"/>
    <row r="1897" s="52" customFormat="1" x14ac:dyDescent="0.2"/>
    <row r="1898" s="52" customFormat="1" x14ac:dyDescent="0.2"/>
    <row r="1899" s="52" customFormat="1" x14ac:dyDescent="0.2"/>
    <row r="1900" s="52" customFormat="1" x14ac:dyDescent="0.2"/>
    <row r="1901" s="52" customFormat="1" x14ac:dyDescent="0.2"/>
    <row r="1902" s="52" customFormat="1" x14ac:dyDescent="0.2"/>
    <row r="1903" s="52" customFormat="1" x14ac:dyDescent="0.2"/>
    <row r="1904" s="52" customFormat="1" x14ac:dyDescent="0.2"/>
    <row r="1905" s="52" customFormat="1" x14ac:dyDescent="0.2"/>
    <row r="1906" s="52" customFormat="1" x14ac:dyDescent="0.2"/>
    <row r="1907" s="52" customFormat="1" x14ac:dyDescent="0.2"/>
    <row r="1908" s="52" customFormat="1" x14ac:dyDescent="0.2"/>
    <row r="1909" s="52" customFormat="1" x14ac:dyDescent="0.2"/>
    <row r="1910" s="52" customFormat="1" x14ac:dyDescent="0.2"/>
    <row r="1911" s="52" customFormat="1" x14ac:dyDescent="0.2"/>
    <row r="1912" s="52" customFormat="1" x14ac:dyDescent="0.2"/>
    <row r="1913" s="52" customFormat="1" x14ac:dyDescent="0.2"/>
    <row r="1914" s="52" customFormat="1" x14ac:dyDescent="0.2"/>
    <row r="1915" s="52" customFormat="1" x14ac:dyDescent="0.2"/>
    <row r="1916" s="52" customFormat="1" x14ac:dyDescent="0.2"/>
    <row r="1917" s="52" customFormat="1" x14ac:dyDescent="0.2"/>
    <row r="1918" s="52" customFormat="1" x14ac:dyDescent="0.2"/>
    <row r="1919" s="52" customFormat="1" x14ac:dyDescent="0.2"/>
    <row r="1920" s="52" customFormat="1" x14ac:dyDescent="0.2"/>
    <row r="1921" s="52" customFormat="1" x14ac:dyDescent="0.2"/>
    <row r="1922" s="52" customFormat="1" x14ac:dyDescent="0.2"/>
    <row r="1923" s="52" customFormat="1" x14ac:dyDescent="0.2"/>
    <row r="1924" s="52" customFormat="1" x14ac:dyDescent="0.2"/>
    <row r="1925" s="52" customFormat="1" x14ac:dyDescent="0.2"/>
    <row r="1926" s="52" customFormat="1" x14ac:dyDescent="0.2"/>
    <row r="1927" s="52" customFormat="1" x14ac:dyDescent="0.2"/>
    <row r="1928" s="52" customFormat="1" x14ac:dyDescent="0.2"/>
    <row r="1929" s="52" customFormat="1" x14ac:dyDescent="0.2"/>
    <row r="1930" s="52" customFormat="1" x14ac:dyDescent="0.2"/>
    <row r="1931" s="52" customFormat="1" x14ac:dyDescent="0.2"/>
    <row r="1932" s="52" customFormat="1" x14ac:dyDescent="0.2"/>
    <row r="1933" s="52" customFormat="1" x14ac:dyDescent="0.2"/>
    <row r="1934" s="52" customFormat="1" x14ac:dyDescent="0.2"/>
    <row r="1935" s="52" customFormat="1" x14ac:dyDescent="0.2"/>
    <row r="1936" s="52" customFormat="1" x14ac:dyDescent="0.2"/>
    <row r="1937" s="52" customFormat="1" x14ac:dyDescent="0.2"/>
    <row r="1938" s="52" customFormat="1" x14ac:dyDescent="0.2"/>
    <row r="1939" s="52" customFormat="1" x14ac:dyDescent="0.2"/>
    <row r="1940" s="52" customFormat="1" x14ac:dyDescent="0.2"/>
    <row r="1941" s="52" customFormat="1" x14ac:dyDescent="0.2"/>
    <row r="1942" s="52" customFormat="1" x14ac:dyDescent="0.2"/>
    <row r="1943" s="52" customFormat="1" x14ac:dyDescent="0.2"/>
    <row r="1944" s="52" customFormat="1" x14ac:dyDescent="0.2"/>
    <row r="1945" s="52" customFormat="1" x14ac:dyDescent="0.2"/>
    <row r="1946" s="52" customFormat="1" x14ac:dyDescent="0.2"/>
    <row r="1947" s="52" customFormat="1" x14ac:dyDescent="0.2"/>
    <row r="1948" s="52" customFormat="1" x14ac:dyDescent="0.2"/>
    <row r="1949" s="52" customFormat="1" x14ac:dyDescent="0.2"/>
    <row r="1950" s="52" customFormat="1" x14ac:dyDescent="0.2"/>
    <row r="1951" s="52" customFormat="1" x14ac:dyDescent="0.2"/>
    <row r="1952" s="52" customFormat="1" x14ac:dyDescent="0.2"/>
    <row r="1953" s="52" customFormat="1" x14ac:dyDescent="0.2"/>
    <row r="1954" s="52" customFormat="1" x14ac:dyDescent="0.2"/>
    <row r="1955" s="52" customFormat="1" x14ac:dyDescent="0.2"/>
    <row r="1956" s="52" customFormat="1" x14ac:dyDescent="0.2"/>
    <row r="1957" s="52" customFormat="1" x14ac:dyDescent="0.2"/>
    <row r="1958" s="52" customFormat="1" x14ac:dyDescent="0.2"/>
    <row r="1959" s="52" customFormat="1" x14ac:dyDescent="0.2"/>
    <row r="1960" s="52" customFormat="1" x14ac:dyDescent="0.2"/>
    <row r="1961" s="52" customFormat="1" x14ac:dyDescent="0.2"/>
    <row r="1962" s="52" customFormat="1" x14ac:dyDescent="0.2"/>
    <row r="1963" s="52" customFormat="1" x14ac:dyDescent="0.2"/>
    <row r="1964" s="52" customFormat="1" x14ac:dyDescent="0.2"/>
    <row r="1965" s="52" customFormat="1" x14ac:dyDescent="0.2"/>
    <row r="1966" s="52" customFormat="1" x14ac:dyDescent="0.2"/>
    <row r="1967" s="52" customFormat="1" x14ac:dyDescent="0.2"/>
    <row r="1968" s="52" customFormat="1" x14ac:dyDescent="0.2"/>
    <row r="1969" s="52" customFormat="1" x14ac:dyDescent="0.2"/>
    <row r="1970" s="52" customFormat="1" x14ac:dyDescent="0.2"/>
    <row r="1971" s="52" customFormat="1" x14ac:dyDescent="0.2"/>
    <row r="1972" s="52" customFormat="1" x14ac:dyDescent="0.2"/>
    <row r="1973" s="52" customFormat="1" x14ac:dyDescent="0.2"/>
    <row r="1974" s="52" customFormat="1" x14ac:dyDescent="0.2"/>
    <row r="1975" s="52" customFormat="1" x14ac:dyDescent="0.2"/>
    <row r="1976" s="52" customFormat="1" x14ac:dyDescent="0.2"/>
    <row r="1977" s="52" customFormat="1" x14ac:dyDescent="0.2"/>
    <row r="1978" s="52" customFormat="1" x14ac:dyDescent="0.2"/>
    <row r="1979" s="52" customFormat="1" x14ac:dyDescent="0.2"/>
    <row r="1980" s="52" customFormat="1" x14ac:dyDescent="0.2"/>
    <row r="1981" s="52" customFormat="1" x14ac:dyDescent="0.2"/>
    <row r="1982" s="52" customFormat="1" x14ac:dyDescent="0.2"/>
    <row r="1983" s="52" customFormat="1" x14ac:dyDescent="0.2"/>
    <row r="1984" s="52" customFormat="1" x14ac:dyDescent="0.2"/>
    <row r="1985" s="52" customFormat="1" x14ac:dyDescent="0.2"/>
    <row r="1986" s="52" customFormat="1" x14ac:dyDescent="0.2"/>
    <row r="1987" s="52" customFormat="1" x14ac:dyDescent="0.2"/>
    <row r="1988" s="52" customFormat="1" x14ac:dyDescent="0.2"/>
    <row r="1989" s="52" customFormat="1" x14ac:dyDescent="0.2"/>
    <row r="1990" s="52" customFormat="1" x14ac:dyDescent="0.2"/>
    <row r="1991" s="52" customFormat="1" x14ac:dyDescent="0.2"/>
    <row r="1992" s="52" customFormat="1" x14ac:dyDescent="0.2"/>
    <row r="1993" s="52" customFormat="1" x14ac:dyDescent="0.2"/>
    <row r="1994" s="52" customFormat="1" x14ac:dyDescent="0.2"/>
    <row r="1995" s="52" customFormat="1" x14ac:dyDescent="0.2"/>
    <row r="1996" s="52" customFormat="1" x14ac:dyDescent="0.2"/>
    <row r="1997" s="52" customFormat="1" x14ac:dyDescent="0.2"/>
    <row r="1998" s="52" customFormat="1" x14ac:dyDescent="0.2"/>
    <row r="1999" s="52" customFormat="1" x14ac:dyDescent="0.2"/>
    <row r="2000" s="52" customFormat="1" x14ac:dyDescent="0.2"/>
    <row r="2001" s="52" customFormat="1" x14ac:dyDescent="0.2"/>
    <row r="2002" s="52" customFormat="1" x14ac:dyDescent="0.2"/>
    <row r="2003" s="52" customFormat="1" x14ac:dyDescent="0.2"/>
    <row r="2004" s="52" customFormat="1" x14ac:dyDescent="0.2"/>
    <row r="2005" s="52" customFormat="1" x14ac:dyDescent="0.2"/>
    <row r="2006" s="52" customFormat="1" x14ac:dyDescent="0.2"/>
    <row r="2007" s="52" customFormat="1" x14ac:dyDescent="0.2"/>
    <row r="2008" s="52" customFormat="1" x14ac:dyDescent="0.2"/>
    <row r="2009" s="52" customFormat="1" x14ac:dyDescent="0.2"/>
    <row r="2010" s="52" customFormat="1" x14ac:dyDescent="0.2"/>
    <row r="2011" s="52" customFormat="1" x14ac:dyDescent="0.2"/>
    <row r="2012" s="52" customFormat="1" x14ac:dyDescent="0.2"/>
    <row r="2013" s="52" customFormat="1" x14ac:dyDescent="0.2"/>
    <row r="2014" s="52" customFormat="1" x14ac:dyDescent="0.2"/>
    <row r="2015" s="52" customFormat="1" x14ac:dyDescent="0.2"/>
    <row r="2016" s="52" customFormat="1" x14ac:dyDescent="0.2"/>
    <row r="2017" s="52" customFormat="1" x14ac:dyDescent="0.2"/>
    <row r="2018" s="52" customFormat="1" x14ac:dyDescent="0.2"/>
    <row r="2019" s="52" customFormat="1" x14ac:dyDescent="0.2"/>
    <row r="2020" s="52" customFormat="1" x14ac:dyDescent="0.2"/>
    <row r="2021" s="52" customFormat="1" x14ac:dyDescent="0.2"/>
    <row r="2022" s="52" customFormat="1" x14ac:dyDescent="0.2"/>
    <row r="2023" s="52" customFormat="1" x14ac:dyDescent="0.2"/>
    <row r="2024" s="52" customFormat="1" x14ac:dyDescent="0.2"/>
    <row r="2025" s="52" customFormat="1" x14ac:dyDescent="0.2"/>
    <row r="2026" s="52" customFormat="1" x14ac:dyDescent="0.2"/>
    <row r="2027" s="52" customFormat="1" x14ac:dyDescent="0.2"/>
    <row r="2028" s="52" customFormat="1" x14ac:dyDescent="0.2"/>
    <row r="2029" s="52" customFormat="1" x14ac:dyDescent="0.2"/>
    <row r="2030" s="52" customFormat="1" x14ac:dyDescent="0.2"/>
    <row r="2031" s="52" customFormat="1" x14ac:dyDescent="0.2"/>
    <row r="2032" s="52" customFormat="1" x14ac:dyDescent="0.2"/>
    <row r="2033" s="52" customFormat="1" x14ac:dyDescent="0.2"/>
    <row r="2034" s="52" customFormat="1" x14ac:dyDescent="0.2"/>
    <row r="2035" s="52" customFormat="1" x14ac:dyDescent="0.2"/>
    <row r="2036" s="52" customFormat="1" x14ac:dyDescent="0.2"/>
    <row r="2037" s="52" customFormat="1" x14ac:dyDescent="0.2"/>
    <row r="2038" s="52" customFormat="1" x14ac:dyDescent="0.2"/>
    <row r="2039" s="52" customFormat="1" x14ac:dyDescent="0.2"/>
    <row r="2040" s="52" customFormat="1" x14ac:dyDescent="0.2"/>
    <row r="2041" s="52" customFormat="1" x14ac:dyDescent="0.2"/>
    <row r="2042" s="52" customFormat="1" x14ac:dyDescent="0.2"/>
    <row r="2043" s="52" customFormat="1" x14ac:dyDescent="0.2"/>
    <row r="2044" s="52" customFormat="1" x14ac:dyDescent="0.2"/>
    <row r="2045" s="52" customFormat="1" x14ac:dyDescent="0.2"/>
    <row r="2046" s="52" customFormat="1" x14ac:dyDescent="0.2"/>
    <row r="2047" s="52" customFormat="1" x14ac:dyDescent="0.2"/>
    <row r="2048" s="52" customFormat="1" x14ac:dyDescent="0.2"/>
    <row r="2049" s="52" customFormat="1" x14ac:dyDescent="0.2"/>
    <row r="2050" s="52" customFormat="1" x14ac:dyDescent="0.2"/>
    <row r="2051" s="52" customFormat="1" x14ac:dyDescent="0.2"/>
    <row r="2052" s="52" customFormat="1" x14ac:dyDescent="0.2"/>
    <row r="2053" s="52" customFormat="1" x14ac:dyDescent="0.2"/>
    <row r="2054" s="52" customFormat="1" x14ac:dyDescent="0.2"/>
    <row r="2055" s="52" customFormat="1" x14ac:dyDescent="0.2"/>
    <row r="2056" s="52" customFormat="1" x14ac:dyDescent="0.2"/>
    <row r="2057" s="52" customFormat="1" x14ac:dyDescent="0.2"/>
    <row r="2058" s="52" customFormat="1" x14ac:dyDescent="0.2"/>
    <row r="2059" s="52" customFormat="1" x14ac:dyDescent="0.2"/>
    <row r="2060" s="52" customFormat="1" x14ac:dyDescent="0.2"/>
    <row r="2061" s="52" customFormat="1" x14ac:dyDescent="0.2"/>
    <row r="2062" s="52" customFormat="1" x14ac:dyDescent="0.2"/>
    <row r="2063" s="52" customFormat="1" x14ac:dyDescent="0.2"/>
    <row r="2064" s="52" customFormat="1" x14ac:dyDescent="0.2"/>
    <row r="2065" s="52" customFormat="1" x14ac:dyDescent="0.2"/>
    <row r="2066" s="52" customFormat="1" x14ac:dyDescent="0.2"/>
    <row r="2067" s="52" customFormat="1" x14ac:dyDescent="0.2"/>
    <row r="2068" s="52" customFormat="1" x14ac:dyDescent="0.2"/>
    <row r="2069" s="52" customFormat="1" x14ac:dyDescent="0.2"/>
    <row r="2070" s="52" customFormat="1" x14ac:dyDescent="0.2"/>
    <row r="2071" s="52" customFormat="1" x14ac:dyDescent="0.2"/>
    <row r="2072" s="52" customFormat="1" x14ac:dyDescent="0.2"/>
    <row r="2073" s="52" customFormat="1" x14ac:dyDescent="0.2"/>
    <row r="2074" s="52" customFormat="1" x14ac:dyDescent="0.2"/>
    <row r="2075" s="52" customFormat="1" x14ac:dyDescent="0.2"/>
    <row r="2076" s="52" customFormat="1" x14ac:dyDescent="0.2"/>
    <row r="2077" s="52" customFormat="1" x14ac:dyDescent="0.2"/>
    <row r="2078" s="52" customFormat="1" x14ac:dyDescent="0.2"/>
    <row r="2079" s="52" customFormat="1" x14ac:dyDescent="0.2"/>
    <row r="2080" s="52" customFormat="1" x14ac:dyDescent="0.2"/>
    <row r="2081" s="52" customFormat="1" x14ac:dyDescent="0.2"/>
    <row r="2082" s="52" customFormat="1" x14ac:dyDescent="0.2"/>
    <row r="2083" s="52" customFormat="1" x14ac:dyDescent="0.2"/>
    <row r="2084" s="52" customFormat="1" x14ac:dyDescent="0.2"/>
    <row r="2085" s="52" customFormat="1" x14ac:dyDescent="0.2"/>
    <row r="2086" s="52" customFormat="1" x14ac:dyDescent="0.2"/>
    <row r="2087" s="52" customFormat="1" x14ac:dyDescent="0.2"/>
    <row r="2088" s="52" customFormat="1" x14ac:dyDescent="0.2"/>
    <row r="2089" s="52" customFormat="1" x14ac:dyDescent="0.2"/>
    <row r="2090" s="52" customFormat="1" x14ac:dyDescent="0.2"/>
    <row r="2091" s="52" customFormat="1" x14ac:dyDescent="0.2"/>
    <row r="2092" s="52" customFormat="1" x14ac:dyDescent="0.2"/>
    <row r="2093" s="52" customFormat="1" x14ac:dyDescent="0.2"/>
    <row r="2094" s="52" customFormat="1" x14ac:dyDescent="0.2"/>
    <row r="2095" s="52" customFormat="1" x14ac:dyDescent="0.2"/>
    <row r="2096" s="52" customFormat="1" x14ac:dyDescent="0.2"/>
    <row r="2097" s="52" customFormat="1" x14ac:dyDescent="0.2"/>
    <row r="2098" s="52" customFormat="1" x14ac:dyDescent="0.2"/>
    <row r="2099" s="52" customFormat="1" x14ac:dyDescent="0.2"/>
    <row r="2100" s="52" customFormat="1" x14ac:dyDescent="0.2"/>
    <row r="2101" s="52" customFormat="1" x14ac:dyDescent="0.2"/>
    <row r="2102" s="52" customFormat="1" x14ac:dyDescent="0.2"/>
    <row r="2103" s="52" customFormat="1" x14ac:dyDescent="0.2"/>
    <row r="2104" s="52" customFormat="1" x14ac:dyDescent="0.2"/>
    <row r="2105" s="52" customFormat="1" x14ac:dyDescent="0.2"/>
    <row r="2106" s="52" customFormat="1" x14ac:dyDescent="0.2"/>
    <row r="2107" s="52" customFormat="1" x14ac:dyDescent="0.2"/>
    <row r="2108" s="52" customFormat="1" x14ac:dyDescent="0.2"/>
    <row r="2109" s="52" customFormat="1" x14ac:dyDescent="0.2"/>
    <row r="2110" s="52" customFormat="1" x14ac:dyDescent="0.2"/>
    <row r="2111" s="52" customFormat="1" x14ac:dyDescent="0.2"/>
    <row r="2112" s="52" customFormat="1" x14ac:dyDescent="0.2"/>
    <row r="2113" s="52" customFormat="1" x14ac:dyDescent="0.2"/>
    <row r="2114" s="52" customFormat="1" x14ac:dyDescent="0.2"/>
    <row r="2115" s="52" customFormat="1" x14ac:dyDescent="0.2"/>
    <row r="2116" s="52" customFormat="1" x14ac:dyDescent="0.2"/>
    <row r="2117" s="52" customFormat="1" x14ac:dyDescent="0.2"/>
    <row r="2118" s="52" customFormat="1" x14ac:dyDescent="0.2"/>
    <row r="2119" s="52" customFormat="1" x14ac:dyDescent="0.2"/>
    <row r="2120" s="52" customFormat="1" x14ac:dyDescent="0.2"/>
    <row r="2121" s="52" customFormat="1" x14ac:dyDescent="0.2"/>
    <row r="2122" s="52" customFormat="1" x14ac:dyDescent="0.2"/>
    <row r="2123" s="52" customFormat="1" x14ac:dyDescent="0.2"/>
    <row r="2124" s="52" customFormat="1" x14ac:dyDescent="0.2"/>
    <row r="2125" s="52" customFormat="1" x14ac:dyDescent="0.2"/>
    <row r="2126" s="52" customFormat="1" x14ac:dyDescent="0.2"/>
    <row r="2127" s="52" customFormat="1" x14ac:dyDescent="0.2"/>
    <row r="2128" s="52" customFormat="1" x14ac:dyDescent="0.2"/>
    <row r="2129" s="52" customFormat="1" x14ac:dyDescent="0.2"/>
    <row r="2130" s="52" customFormat="1" x14ac:dyDescent="0.2"/>
    <row r="2131" s="52" customFormat="1" x14ac:dyDescent="0.2"/>
    <row r="2132" s="52" customFormat="1" x14ac:dyDescent="0.2"/>
    <row r="2133" s="52" customFormat="1" x14ac:dyDescent="0.2"/>
    <row r="2134" s="52" customFormat="1" x14ac:dyDescent="0.2"/>
    <row r="2135" s="52" customFormat="1" x14ac:dyDescent="0.2"/>
    <row r="2136" s="52" customFormat="1" x14ac:dyDescent="0.2"/>
    <row r="2137" s="52" customFormat="1" x14ac:dyDescent="0.2"/>
    <row r="2138" s="52" customFormat="1" x14ac:dyDescent="0.2"/>
    <row r="2139" s="52" customFormat="1" x14ac:dyDescent="0.2"/>
    <row r="2140" s="52" customFormat="1" x14ac:dyDescent="0.2"/>
    <row r="2141" s="52" customFormat="1" x14ac:dyDescent="0.2"/>
    <row r="2142" s="52" customFormat="1" x14ac:dyDescent="0.2"/>
    <row r="2143" s="52" customFormat="1" x14ac:dyDescent="0.2"/>
    <row r="2144" s="52" customFormat="1" x14ac:dyDescent="0.2"/>
    <row r="2145" s="52" customFormat="1" x14ac:dyDescent="0.2"/>
    <row r="2146" s="52" customFormat="1" x14ac:dyDescent="0.2"/>
    <row r="2147" s="52" customFormat="1" x14ac:dyDescent="0.2"/>
    <row r="2148" s="52" customFormat="1" x14ac:dyDescent="0.2"/>
    <row r="2149" s="52" customFormat="1" x14ac:dyDescent="0.2"/>
    <row r="2150" s="52" customFormat="1" x14ac:dyDescent="0.2"/>
    <row r="2151" s="52" customFormat="1" x14ac:dyDescent="0.2"/>
    <row r="2152" s="52" customFormat="1" x14ac:dyDescent="0.2"/>
    <row r="2153" s="52" customFormat="1" x14ac:dyDescent="0.2"/>
    <row r="2154" s="52" customFormat="1" x14ac:dyDescent="0.2"/>
    <row r="2155" s="52" customFormat="1" x14ac:dyDescent="0.2"/>
    <row r="2156" s="52" customFormat="1" x14ac:dyDescent="0.2"/>
    <row r="2157" s="52" customFormat="1" x14ac:dyDescent="0.2"/>
    <row r="2158" s="52" customFormat="1" x14ac:dyDescent="0.2"/>
    <row r="2159" s="52" customFormat="1" x14ac:dyDescent="0.2"/>
    <row r="2160" s="52" customFormat="1" x14ac:dyDescent="0.2"/>
    <row r="2161" s="52" customFormat="1" x14ac:dyDescent="0.2"/>
    <row r="2162" s="52" customFormat="1" x14ac:dyDescent="0.2"/>
    <row r="2163" s="52" customFormat="1" x14ac:dyDescent="0.2"/>
    <row r="2164" s="52" customFormat="1" x14ac:dyDescent="0.2"/>
    <row r="2165" s="52" customFormat="1" x14ac:dyDescent="0.2"/>
    <row r="2166" s="52" customFormat="1" x14ac:dyDescent="0.2"/>
    <row r="2167" s="52" customFormat="1" x14ac:dyDescent="0.2"/>
    <row r="2168" s="52" customFormat="1" x14ac:dyDescent="0.2"/>
    <row r="2169" s="52" customFormat="1" x14ac:dyDescent="0.2"/>
    <row r="2170" s="52" customFormat="1" x14ac:dyDescent="0.2"/>
    <row r="2171" s="52" customFormat="1" x14ac:dyDescent="0.2"/>
    <row r="2172" s="52" customFormat="1" x14ac:dyDescent="0.2"/>
    <row r="2173" s="52" customFormat="1" x14ac:dyDescent="0.2"/>
    <row r="2174" s="52" customFormat="1" x14ac:dyDescent="0.2"/>
    <row r="2175" s="52" customFormat="1" x14ac:dyDescent="0.2"/>
    <row r="2176" s="52" customFormat="1" x14ac:dyDescent="0.2"/>
    <row r="2177" s="52" customFormat="1" x14ac:dyDescent="0.2"/>
    <row r="2178" s="52" customFormat="1" x14ac:dyDescent="0.2"/>
    <row r="2179" s="52" customFormat="1" x14ac:dyDescent="0.2"/>
    <row r="2180" s="52" customFormat="1" x14ac:dyDescent="0.2"/>
    <row r="2181" s="52" customFormat="1" x14ac:dyDescent="0.2"/>
    <row r="2182" s="52" customFormat="1" x14ac:dyDescent="0.2"/>
    <row r="2183" s="52" customFormat="1" x14ac:dyDescent="0.2"/>
    <row r="2184" s="52" customFormat="1" x14ac:dyDescent="0.2"/>
    <row r="2185" s="52" customFormat="1" x14ac:dyDescent="0.2"/>
    <row r="2186" s="52" customFormat="1" x14ac:dyDescent="0.2"/>
    <row r="2187" s="52" customFormat="1" x14ac:dyDescent="0.2"/>
    <row r="2188" s="52" customFormat="1" x14ac:dyDescent="0.2"/>
    <row r="2189" s="52" customFormat="1" x14ac:dyDescent="0.2"/>
    <row r="2190" s="52" customFormat="1" x14ac:dyDescent="0.2"/>
    <row r="2191" s="52" customFormat="1" x14ac:dyDescent="0.2"/>
    <row r="2192" s="52" customFormat="1" x14ac:dyDescent="0.2"/>
    <row r="2193" s="52" customFormat="1" x14ac:dyDescent="0.2"/>
    <row r="2194" s="52" customFormat="1" x14ac:dyDescent="0.2"/>
    <row r="2195" s="52" customFormat="1" x14ac:dyDescent="0.2"/>
    <row r="2196" s="52" customFormat="1" x14ac:dyDescent="0.2"/>
    <row r="2197" s="52" customFormat="1" x14ac:dyDescent="0.2"/>
    <row r="2198" s="52" customFormat="1" x14ac:dyDescent="0.2"/>
    <row r="2199" s="52" customFormat="1" x14ac:dyDescent="0.2"/>
    <row r="2200" s="52" customFormat="1" x14ac:dyDescent="0.2"/>
    <row r="2201" s="52" customFormat="1" x14ac:dyDescent="0.2"/>
    <row r="2202" s="52" customFormat="1" x14ac:dyDescent="0.2"/>
    <row r="2203" s="52" customFormat="1" x14ac:dyDescent="0.2"/>
    <row r="2204" s="52" customFormat="1" x14ac:dyDescent="0.2"/>
    <row r="2205" s="52" customFormat="1" x14ac:dyDescent="0.2"/>
    <row r="2206" s="52" customFormat="1" x14ac:dyDescent="0.2"/>
    <row r="2207" s="52" customFormat="1" x14ac:dyDescent="0.2"/>
    <row r="2208" s="52" customFormat="1" x14ac:dyDescent="0.2"/>
    <row r="2209" s="52" customFormat="1" x14ac:dyDescent="0.2"/>
    <row r="2210" s="52" customFormat="1" x14ac:dyDescent="0.2"/>
    <row r="2211" s="52" customFormat="1" x14ac:dyDescent="0.2"/>
    <row r="2212" s="52" customFormat="1" x14ac:dyDescent="0.2"/>
    <row r="2213" s="52" customFormat="1" x14ac:dyDescent="0.2"/>
    <row r="2214" s="52" customFormat="1" x14ac:dyDescent="0.2"/>
    <row r="2215" s="52" customFormat="1" x14ac:dyDescent="0.2"/>
    <row r="2216" s="52" customFormat="1" x14ac:dyDescent="0.2"/>
    <row r="2217" s="52" customFormat="1" x14ac:dyDescent="0.2"/>
    <row r="2218" s="52" customFormat="1" x14ac:dyDescent="0.2"/>
    <row r="2219" s="52" customFormat="1" x14ac:dyDescent="0.2"/>
    <row r="2220" s="52" customFormat="1" x14ac:dyDescent="0.2"/>
    <row r="2221" s="52" customFormat="1" x14ac:dyDescent="0.2"/>
    <row r="2222" s="52" customFormat="1" x14ac:dyDescent="0.2"/>
    <row r="2223" s="52" customFormat="1" x14ac:dyDescent="0.2"/>
    <row r="2224" s="52" customFormat="1" x14ac:dyDescent="0.2"/>
    <row r="2225" s="52" customFormat="1" x14ac:dyDescent="0.2"/>
    <row r="2226" s="52" customFormat="1" x14ac:dyDescent="0.2"/>
    <row r="2227" s="52" customFormat="1" x14ac:dyDescent="0.2"/>
    <row r="2228" s="52" customFormat="1" x14ac:dyDescent="0.2"/>
    <row r="2229" s="52" customFormat="1" x14ac:dyDescent="0.2"/>
    <row r="2230" s="52" customFormat="1" x14ac:dyDescent="0.2"/>
    <row r="2231" s="52" customFormat="1" x14ac:dyDescent="0.2"/>
    <row r="2232" s="52" customFormat="1" x14ac:dyDescent="0.2"/>
    <row r="2233" s="52" customFormat="1" x14ac:dyDescent="0.2"/>
    <row r="2234" s="52" customFormat="1" x14ac:dyDescent="0.2"/>
    <row r="2235" s="52" customFormat="1" x14ac:dyDescent="0.2"/>
    <row r="2236" s="52" customFormat="1" x14ac:dyDescent="0.2"/>
    <row r="2237" s="52" customFormat="1" x14ac:dyDescent="0.2"/>
    <row r="2238" s="52" customFormat="1" x14ac:dyDescent="0.2"/>
    <row r="2239" s="52" customFormat="1" x14ac:dyDescent="0.2"/>
    <row r="2240" s="52" customFormat="1" x14ac:dyDescent="0.2"/>
    <row r="2241" s="52" customFormat="1" x14ac:dyDescent="0.2"/>
    <row r="2242" s="52" customFormat="1" x14ac:dyDescent="0.2"/>
    <row r="2243" s="52" customFormat="1" x14ac:dyDescent="0.2"/>
    <row r="2244" s="52" customFormat="1" x14ac:dyDescent="0.2"/>
    <row r="2245" s="52" customFormat="1" x14ac:dyDescent="0.2"/>
    <row r="2246" s="52" customFormat="1" x14ac:dyDescent="0.2"/>
    <row r="2247" s="52" customFormat="1" x14ac:dyDescent="0.2"/>
    <row r="2248" s="52" customFormat="1" x14ac:dyDescent="0.2"/>
    <row r="2249" s="52" customFormat="1" x14ac:dyDescent="0.2"/>
    <row r="2250" s="52" customFormat="1" x14ac:dyDescent="0.2"/>
    <row r="2251" s="52" customFormat="1" x14ac:dyDescent="0.2"/>
    <row r="2252" s="52" customFormat="1" x14ac:dyDescent="0.2"/>
    <row r="2253" s="52" customFormat="1" x14ac:dyDescent="0.2"/>
    <row r="2254" s="52" customFormat="1" x14ac:dyDescent="0.2"/>
    <row r="2255" s="52" customFormat="1" x14ac:dyDescent="0.2"/>
    <row r="2256" s="52" customFormat="1" x14ac:dyDescent="0.2"/>
    <row r="2257" s="52" customFormat="1" x14ac:dyDescent="0.2"/>
    <row r="2258" s="52" customFormat="1" x14ac:dyDescent="0.2"/>
    <row r="2259" s="52" customFormat="1" x14ac:dyDescent="0.2"/>
    <row r="2260" s="52" customFormat="1" x14ac:dyDescent="0.2"/>
    <row r="2261" s="52" customFormat="1" x14ac:dyDescent="0.2"/>
    <row r="2262" s="52" customFormat="1" x14ac:dyDescent="0.2"/>
    <row r="2263" s="52" customFormat="1" x14ac:dyDescent="0.2"/>
    <row r="2264" s="52" customFormat="1" x14ac:dyDescent="0.2"/>
    <row r="2265" s="52" customFormat="1" x14ac:dyDescent="0.2"/>
    <row r="2266" s="52" customFormat="1" x14ac:dyDescent="0.2"/>
    <row r="2267" s="52" customFormat="1" x14ac:dyDescent="0.2"/>
    <row r="2268" s="52" customFormat="1" x14ac:dyDescent="0.2"/>
    <row r="2269" s="52" customFormat="1" x14ac:dyDescent="0.2"/>
    <row r="2270" s="52" customFormat="1" x14ac:dyDescent="0.2"/>
    <row r="2271" s="52" customFormat="1" x14ac:dyDescent="0.2"/>
    <row r="2272" s="52" customFormat="1" x14ac:dyDescent="0.2"/>
    <row r="2273" s="52" customFormat="1" x14ac:dyDescent="0.2"/>
    <row r="2274" s="52" customFormat="1" x14ac:dyDescent="0.2"/>
    <row r="2275" s="52" customFormat="1" x14ac:dyDescent="0.2"/>
    <row r="2276" s="52" customFormat="1" x14ac:dyDescent="0.2"/>
    <row r="2277" s="52" customFormat="1" x14ac:dyDescent="0.2"/>
    <row r="2278" s="52" customFormat="1" x14ac:dyDescent="0.2"/>
    <row r="2279" s="52" customFormat="1" x14ac:dyDescent="0.2"/>
    <row r="2280" s="52" customFormat="1" x14ac:dyDescent="0.2"/>
    <row r="2281" s="52" customFormat="1" x14ac:dyDescent="0.2"/>
    <row r="2282" s="52" customFormat="1" x14ac:dyDescent="0.2"/>
    <row r="2283" s="52" customFormat="1" x14ac:dyDescent="0.2"/>
    <row r="2284" s="52" customFormat="1" x14ac:dyDescent="0.2"/>
    <row r="2285" s="52" customFormat="1" x14ac:dyDescent="0.2"/>
    <row r="2286" s="52" customFormat="1" x14ac:dyDescent="0.2"/>
    <row r="2287" s="52" customFormat="1" x14ac:dyDescent="0.2"/>
    <row r="2288" s="52" customFormat="1" x14ac:dyDescent="0.2"/>
    <row r="2289" s="52" customFormat="1" x14ac:dyDescent="0.2"/>
    <row r="2290" s="52" customFormat="1" x14ac:dyDescent="0.2"/>
    <row r="2291" s="52" customFormat="1" x14ac:dyDescent="0.2"/>
    <row r="2292" s="52" customFormat="1" x14ac:dyDescent="0.2"/>
    <row r="2293" s="52" customFormat="1" x14ac:dyDescent="0.2"/>
    <row r="2294" s="52" customFormat="1" x14ac:dyDescent="0.2"/>
    <row r="2295" s="52" customFormat="1" x14ac:dyDescent="0.2"/>
    <row r="2296" s="52" customFormat="1" x14ac:dyDescent="0.2"/>
    <row r="2297" s="52" customFormat="1" x14ac:dyDescent="0.2"/>
    <row r="2298" s="52" customFormat="1" x14ac:dyDescent="0.2"/>
    <row r="2299" s="52" customFormat="1" x14ac:dyDescent="0.2"/>
    <row r="2300" s="52" customFormat="1" x14ac:dyDescent="0.2"/>
    <row r="2301" s="52" customFormat="1" x14ac:dyDescent="0.2"/>
    <row r="2302" s="52" customFormat="1" x14ac:dyDescent="0.2"/>
    <row r="2303" s="52" customFormat="1" x14ac:dyDescent="0.2"/>
    <row r="2304" s="52" customFormat="1" x14ac:dyDescent="0.2"/>
    <row r="2305" s="52" customFormat="1" x14ac:dyDescent="0.2"/>
    <row r="2306" s="52" customFormat="1" x14ac:dyDescent="0.2"/>
    <row r="2307" s="52" customFormat="1" x14ac:dyDescent="0.2"/>
    <row r="2308" s="52" customFormat="1" x14ac:dyDescent="0.2"/>
    <row r="2309" s="52" customFormat="1" x14ac:dyDescent="0.2"/>
    <row r="2310" s="52" customFormat="1" x14ac:dyDescent="0.2"/>
    <row r="2311" s="52" customFormat="1" x14ac:dyDescent="0.2"/>
    <row r="2312" s="52" customFormat="1" x14ac:dyDescent="0.2"/>
    <row r="2313" s="52" customFormat="1" x14ac:dyDescent="0.2"/>
    <row r="2314" s="52" customFormat="1" x14ac:dyDescent="0.2"/>
    <row r="2315" s="52" customFormat="1" x14ac:dyDescent="0.2"/>
    <row r="2316" s="52" customFormat="1" x14ac:dyDescent="0.2"/>
    <row r="2317" s="52" customFormat="1" x14ac:dyDescent="0.2"/>
    <row r="2318" s="52" customFormat="1" x14ac:dyDescent="0.2"/>
    <row r="2319" s="52" customFormat="1" x14ac:dyDescent="0.2"/>
    <row r="2320" s="52" customFormat="1" x14ac:dyDescent="0.2"/>
    <row r="2321" s="52" customFormat="1" x14ac:dyDescent="0.2"/>
    <row r="2322" s="52" customFormat="1" x14ac:dyDescent="0.2"/>
    <row r="2323" s="52" customFormat="1" x14ac:dyDescent="0.2"/>
    <row r="2324" s="52" customFormat="1" x14ac:dyDescent="0.2"/>
    <row r="2325" s="52" customFormat="1" x14ac:dyDescent="0.2"/>
    <row r="2326" s="52" customFormat="1" x14ac:dyDescent="0.2"/>
    <row r="2327" s="52" customFormat="1" x14ac:dyDescent="0.2"/>
    <row r="2328" s="52" customFormat="1" x14ac:dyDescent="0.2"/>
    <row r="2329" s="52" customFormat="1" x14ac:dyDescent="0.2"/>
    <row r="2330" s="52" customFormat="1" x14ac:dyDescent="0.2"/>
    <row r="2331" s="52" customFormat="1" x14ac:dyDescent="0.2"/>
    <row r="2332" s="52" customFormat="1" x14ac:dyDescent="0.2"/>
    <row r="2333" s="52" customFormat="1" x14ac:dyDescent="0.2"/>
    <row r="2334" s="52" customFormat="1" x14ac:dyDescent="0.2"/>
    <row r="2335" s="52" customFormat="1" x14ac:dyDescent="0.2"/>
    <row r="2336" s="52" customFormat="1" x14ac:dyDescent="0.2"/>
    <row r="2337" s="52" customFormat="1" x14ac:dyDescent="0.2"/>
    <row r="2338" s="52" customFormat="1" x14ac:dyDescent="0.2"/>
    <row r="2339" s="52" customFormat="1" x14ac:dyDescent="0.2"/>
    <row r="2340" s="52" customFormat="1" x14ac:dyDescent="0.2"/>
    <row r="2341" s="52" customFormat="1" x14ac:dyDescent="0.2"/>
    <row r="2342" s="52" customFormat="1" x14ac:dyDescent="0.2"/>
    <row r="2343" s="52" customFormat="1" x14ac:dyDescent="0.2"/>
    <row r="2344" s="52" customFormat="1" x14ac:dyDescent="0.2"/>
    <row r="2345" s="52" customFormat="1" x14ac:dyDescent="0.2"/>
    <row r="2346" s="52" customFormat="1" x14ac:dyDescent="0.2"/>
    <row r="2347" s="52" customFormat="1" x14ac:dyDescent="0.2"/>
    <row r="2348" s="52" customFormat="1" x14ac:dyDescent="0.2"/>
    <row r="2349" s="52" customFormat="1" x14ac:dyDescent="0.2"/>
    <row r="2350" s="52" customFormat="1" x14ac:dyDescent="0.2"/>
    <row r="2351" s="52" customFormat="1" x14ac:dyDescent="0.2"/>
    <row r="2352" s="52" customFormat="1" x14ac:dyDescent="0.2"/>
    <row r="2353" s="52" customFormat="1" x14ac:dyDescent="0.2"/>
    <row r="2354" s="52" customFormat="1" x14ac:dyDescent="0.2"/>
    <row r="2355" s="52" customFormat="1" x14ac:dyDescent="0.2"/>
    <row r="2356" s="52" customFormat="1" x14ac:dyDescent="0.2"/>
    <row r="2357" s="52" customFormat="1" x14ac:dyDescent="0.2"/>
    <row r="2358" s="52" customFormat="1" x14ac:dyDescent="0.2"/>
    <row r="2359" s="52" customFormat="1" x14ac:dyDescent="0.2"/>
    <row r="2360" s="52" customFormat="1" x14ac:dyDescent="0.2"/>
    <row r="2361" s="52" customFormat="1" x14ac:dyDescent="0.2"/>
    <row r="2362" s="52" customFormat="1" x14ac:dyDescent="0.2"/>
    <row r="2363" s="52" customFormat="1" x14ac:dyDescent="0.2"/>
    <row r="2364" s="52" customFormat="1" x14ac:dyDescent="0.2"/>
    <row r="2365" s="52" customFormat="1" x14ac:dyDescent="0.2"/>
    <row r="2366" s="52" customFormat="1" x14ac:dyDescent="0.2"/>
    <row r="2367" s="52" customFormat="1" x14ac:dyDescent="0.2"/>
    <row r="2368" s="52" customFormat="1" x14ac:dyDescent="0.2"/>
    <row r="2369" s="52" customFormat="1" x14ac:dyDescent="0.2"/>
    <row r="2370" s="52" customFormat="1" x14ac:dyDescent="0.2"/>
    <row r="2371" s="52" customFormat="1" x14ac:dyDescent="0.2"/>
    <row r="2372" s="52" customFormat="1" x14ac:dyDescent="0.2"/>
    <row r="2373" s="52" customFormat="1" x14ac:dyDescent="0.2"/>
    <row r="2374" s="52" customFormat="1" x14ac:dyDescent="0.2"/>
    <row r="2375" s="52" customFormat="1" x14ac:dyDescent="0.2"/>
    <row r="2376" s="52" customFormat="1" x14ac:dyDescent="0.2"/>
    <row r="2377" s="52" customFormat="1" x14ac:dyDescent="0.2"/>
    <row r="2378" s="52" customFormat="1" x14ac:dyDescent="0.2"/>
    <row r="2379" s="52" customFormat="1" x14ac:dyDescent="0.2"/>
    <row r="2380" s="52" customFormat="1" x14ac:dyDescent="0.2"/>
    <row r="2381" s="52" customFormat="1" x14ac:dyDescent="0.2"/>
    <row r="2382" s="52" customFormat="1" x14ac:dyDescent="0.2"/>
    <row r="2383" s="52" customFormat="1" x14ac:dyDescent="0.2"/>
    <row r="2384" s="52" customFormat="1" x14ac:dyDescent="0.2"/>
    <row r="2385" s="52" customFormat="1" x14ac:dyDescent="0.2"/>
    <row r="2386" s="52" customFormat="1" x14ac:dyDescent="0.2"/>
    <row r="2387" s="52" customFormat="1" x14ac:dyDescent="0.2"/>
    <row r="2388" s="52" customFormat="1" x14ac:dyDescent="0.2"/>
    <row r="2389" s="52" customFormat="1" x14ac:dyDescent="0.2"/>
    <row r="2390" s="52" customFormat="1" x14ac:dyDescent="0.2"/>
    <row r="2391" s="52" customFormat="1" x14ac:dyDescent="0.2"/>
    <row r="2392" s="52" customFormat="1" x14ac:dyDescent="0.2"/>
    <row r="2393" s="52" customFormat="1" x14ac:dyDescent="0.2"/>
    <row r="2394" s="52" customFormat="1" x14ac:dyDescent="0.2"/>
    <row r="2395" s="52" customFormat="1" x14ac:dyDescent="0.2"/>
    <row r="2396" s="52" customFormat="1" x14ac:dyDescent="0.2"/>
    <row r="2397" s="52" customFormat="1" x14ac:dyDescent="0.2"/>
    <row r="2398" s="52" customFormat="1" x14ac:dyDescent="0.2"/>
    <row r="2399" s="52" customFormat="1" x14ac:dyDescent="0.2"/>
    <row r="2400" s="52" customFormat="1" x14ac:dyDescent="0.2"/>
    <row r="2401" s="52" customFormat="1" x14ac:dyDescent="0.2"/>
    <row r="2402" s="52" customFormat="1" x14ac:dyDescent="0.2"/>
    <row r="2403" s="52" customFormat="1" x14ac:dyDescent="0.2"/>
    <row r="2404" s="52" customFormat="1" x14ac:dyDescent="0.2"/>
    <row r="2405" s="52" customFormat="1" x14ac:dyDescent="0.2"/>
    <row r="2406" s="52" customFormat="1" x14ac:dyDescent="0.2"/>
    <row r="2407" s="52" customFormat="1" x14ac:dyDescent="0.2"/>
    <row r="2408" s="52" customFormat="1" x14ac:dyDescent="0.2"/>
    <row r="2409" s="52" customFormat="1" x14ac:dyDescent="0.2"/>
    <row r="2410" s="52" customFormat="1" x14ac:dyDescent="0.2"/>
    <row r="2411" s="52" customFormat="1" x14ac:dyDescent="0.2"/>
    <row r="2412" s="52" customFormat="1" x14ac:dyDescent="0.2"/>
    <row r="2413" s="52" customFormat="1" x14ac:dyDescent="0.2"/>
    <row r="2414" s="52" customFormat="1" x14ac:dyDescent="0.2"/>
    <row r="2415" s="52" customFormat="1" x14ac:dyDescent="0.2"/>
    <row r="2416" s="52" customFormat="1" x14ac:dyDescent="0.2"/>
    <row r="2417" s="52" customFormat="1" x14ac:dyDescent="0.2"/>
    <row r="2418" s="52" customFormat="1" x14ac:dyDescent="0.2"/>
    <row r="2419" s="52" customFormat="1" x14ac:dyDescent="0.2"/>
    <row r="2420" s="52" customFormat="1" x14ac:dyDescent="0.2"/>
    <row r="2421" s="52" customFormat="1" x14ac:dyDescent="0.2"/>
    <row r="2422" s="52" customFormat="1" x14ac:dyDescent="0.2"/>
    <row r="2423" s="52" customFormat="1" x14ac:dyDescent="0.2"/>
    <row r="2424" s="52" customFormat="1" x14ac:dyDescent="0.2"/>
    <row r="2425" s="52" customFormat="1" x14ac:dyDescent="0.2"/>
    <row r="2426" s="52" customFormat="1" x14ac:dyDescent="0.2"/>
    <row r="2427" s="52" customFormat="1" x14ac:dyDescent="0.2"/>
    <row r="2428" s="52" customFormat="1" x14ac:dyDescent="0.2"/>
    <row r="2429" s="52" customFormat="1" x14ac:dyDescent="0.2"/>
    <row r="2430" s="52" customFormat="1" x14ac:dyDescent="0.2"/>
    <row r="2431" s="52" customFormat="1" x14ac:dyDescent="0.2"/>
    <row r="2432" s="52" customFormat="1" x14ac:dyDescent="0.2"/>
    <row r="2433" s="52" customFormat="1" x14ac:dyDescent="0.2"/>
    <row r="2434" s="52" customFormat="1" x14ac:dyDescent="0.2"/>
    <row r="2435" s="52" customFormat="1" x14ac:dyDescent="0.2"/>
    <row r="2436" s="52" customFormat="1" x14ac:dyDescent="0.2"/>
    <row r="2437" s="52" customFormat="1" x14ac:dyDescent="0.2"/>
    <row r="2438" s="52" customFormat="1" x14ac:dyDescent="0.2"/>
    <row r="2439" s="52" customFormat="1" x14ac:dyDescent="0.2"/>
    <row r="2440" s="52" customFormat="1" x14ac:dyDescent="0.2"/>
    <row r="2441" s="52" customFormat="1" x14ac:dyDescent="0.2"/>
    <row r="2442" s="52" customFormat="1" x14ac:dyDescent="0.2"/>
    <row r="2443" s="52" customFormat="1" x14ac:dyDescent="0.2"/>
    <row r="2444" s="52" customFormat="1" x14ac:dyDescent="0.2"/>
    <row r="2445" s="52" customFormat="1" x14ac:dyDescent="0.2"/>
    <row r="2446" s="52" customFormat="1" x14ac:dyDescent="0.2"/>
    <row r="2447" s="52" customFormat="1" x14ac:dyDescent="0.2"/>
    <row r="2448" s="52" customFormat="1" x14ac:dyDescent="0.2"/>
    <row r="2449" s="52" customFormat="1" x14ac:dyDescent="0.2"/>
    <row r="2450" s="52" customFormat="1" x14ac:dyDescent="0.2"/>
    <row r="2451" s="52" customFormat="1" x14ac:dyDescent="0.2"/>
    <row r="2452" s="52" customFormat="1" x14ac:dyDescent="0.2"/>
    <row r="2453" s="52" customFormat="1" x14ac:dyDescent="0.2"/>
    <row r="2454" s="52" customFormat="1" x14ac:dyDescent="0.2"/>
    <row r="2455" s="52" customFormat="1" x14ac:dyDescent="0.2"/>
    <row r="2456" s="52" customFormat="1" x14ac:dyDescent="0.2"/>
    <row r="2457" s="52" customFormat="1" x14ac:dyDescent="0.2"/>
    <row r="2458" s="52" customFormat="1" x14ac:dyDescent="0.2"/>
    <row r="2459" s="52" customFormat="1" x14ac:dyDescent="0.2"/>
    <row r="2460" s="52" customFormat="1" x14ac:dyDescent="0.2"/>
    <row r="2461" s="52" customFormat="1" x14ac:dyDescent="0.2"/>
    <row r="2462" s="52" customFormat="1" x14ac:dyDescent="0.2"/>
    <row r="2463" s="52" customFormat="1" x14ac:dyDescent="0.2"/>
    <row r="2464" s="52" customFormat="1" x14ac:dyDescent="0.2"/>
    <row r="2465" s="52" customFormat="1" x14ac:dyDescent="0.2"/>
    <row r="2466" s="52" customFormat="1" x14ac:dyDescent="0.2"/>
    <row r="2467" s="52" customFormat="1" x14ac:dyDescent="0.2"/>
    <row r="2468" s="52" customFormat="1" x14ac:dyDescent="0.2"/>
    <row r="2469" s="52" customFormat="1" x14ac:dyDescent="0.2"/>
    <row r="2470" s="52" customFormat="1" x14ac:dyDescent="0.2"/>
    <row r="2471" s="52" customFormat="1" x14ac:dyDescent="0.2"/>
    <row r="2472" s="52" customFormat="1" x14ac:dyDescent="0.2"/>
    <row r="2473" s="52" customFormat="1" x14ac:dyDescent="0.2"/>
    <row r="2474" s="52" customFormat="1" x14ac:dyDescent="0.2"/>
    <row r="2475" s="52" customFormat="1" x14ac:dyDescent="0.2"/>
    <row r="2476" s="52" customFormat="1" x14ac:dyDescent="0.2"/>
    <row r="2477" s="52" customFormat="1" x14ac:dyDescent="0.2"/>
    <row r="2478" s="52" customFormat="1" x14ac:dyDescent="0.2"/>
    <row r="2479" s="52" customFormat="1" x14ac:dyDescent="0.2"/>
    <row r="2480" s="52" customFormat="1" x14ac:dyDescent="0.2"/>
    <row r="2481" s="52" customFormat="1" x14ac:dyDescent="0.2"/>
    <row r="2482" s="52" customFormat="1" x14ac:dyDescent="0.2"/>
    <row r="2483" s="52" customFormat="1" x14ac:dyDescent="0.2"/>
    <row r="2484" s="52" customFormat="1" x14ac:dyDescent="0.2"/>
    <row r="2485" s="52" customFormat="1" x14ac:dyDescent="0.2"/>
    <row r="2486" s="52" customFormat="1" x14ac:dyDescent="0.2"/>
    <row r="2487" s="52" customFormat="1" x14ac:dyDescent="0.2"/>
    <row r="2488" s="52" customFormat="1" x14ac:dyDescent="0.2"/>
    <row r="2489" s="52" customFormat="1" x14ac:dyDescent="0.2"/>
    <row r="2490" s="52" customFormat="1" x14ac:dyDescent="0.2"/>
    <row r="2491" s="52" customFormat="1" x14ac:dyDescent="0.2"/>
    <row r="2492" s="52" customFormat="1" x14ac:dyDescent="0.2"/>
    <row r="2493" s="52" customFormat="1" x14ac:dyDescent="0.2"/>
    <row r="2494" s="52" customFormat="1" x14ac:dyDescent="0.2"/>
    <row r="2495" s="52" customFormat="1" x14ac:dyDescent="0.2"/>
    <row r="2496" s="52" customFormat="1" x14ac:dyDescent="0.2"/>
    <row r="2497" s="52" customFormat="1" x14ac:dyDescent="0.2"/>
    <row r="2498" s="52" customFormat="1" x14ac:dyDescent="0.2"/>
    <row r="2499" s="52" customFormat="1" x14ac:dyDescent="0.2"/>
    <row r="2500" s="52" customFormat="1" x14ac:dyDescent="0.2"/>
    <row r="2501" s="52" customFormat="1" x14ac:dyDescent="0.2"/>
    <row r="2502" s="52" customFormat="1" x14ac:dyDescent="0.2"/>
    <row r="2503" s="52" customFormat="1" x14ac:dyDescent="0.2"/>
    <row r="2504" s="52" customFormat="1" x14ac:dyDescent="0.2"/>
    <row r="2505" s="52" customFormat="1" x14ac:dyDescent="0.2"/>
    <row r="2506" s="52" customFormat="1" x14ac:dyDescent="0.2"/>
    <row r="2507" s="52" customFormat="1" x14ac:dyDescent="0.2"/>
    <row r="2508" s="52" customFormat="1" x14ac:dyDescent="0.2"/>
    <row r="2509" s="52" customFormat="1" x14ac:dyDescent="0.2"/>
    <row r="2510" s="52" customFormat="1" x14ac:dyDescent="0.2"/>
    <row r="2511" s="52" customFormat="1" x14ac:dyDescent="0.2"/>
    <row r="2512" s="52" customFormat="1" x14ac:dyDescent="0.2"/>
    <row r="2513" s="52" customFormat="1" x14ac:dyDescent="0.2"/>
    <row r="2514" s="52" customFormat="1" x14ac:dyDescent="0.2"/>
    <row r="2515" s="52" customFormat="1" x14ac:dyDescent="0.2"/>
    <row r="2516" s="52" customFormat="1" x14ac:dyDescent="0.2"/>
    <row r="2517" s="52" customFormat="1" x14ac:dyDescent="0.2"/>
    <row r="2518" s="52" customFormat="1" x14ac:dyDescent="0.2"/>
    <row r="2519" s="52" customFormat="1" x14ac:dyDescent="0.2"/>
    <row r="2520" s="52" customFormat="1" x14ac:dyDescent="0.2"/>
    <row r="2521" s="52" customFormat="1" x14ac:dyDescent="0.2"/>
    <row r="2522" s="52" customFormat="1" x14ac:dyDescent="0.2"/>
    <row r="2523" s="52" customFormat="1" x14ac:dyDescent="0.2"/>
    <row r="2524" s="52" customFormat="1" x14ac:dyDescent="0.2"/>
    <row r="2525" s="52" customFormat="1" x14ac:dyDescent="0.2"/>
    <row r="2526" s="52" customFormat="1" x14ac:dyDescent="0.2"/>
    <row r="2527" s="52" customFormat="1" x14ac:dyDescent="0.2"/>
    <row r="2528" s="52" customFormat="1" x14ac:dyDescent="0.2"/>
    <row r="2529" s="52" customFormat="1" x14ac:dyDescent="0.2"/>
    <row r="2530" s="52" customFormat="1" x14ac:dyDescent="0.2"/>
    <row r="2531" s="52" customFormat="1" x14ac:dyDescent="0.2"/>
    <row r="2532" s="52" customFormat="1" x14ac:dyDescent="0.2"/>
    <row r="2533" s="52" customFormat="1" x14ac:dyDescent="0.2"/>
    <row r="2534" s="52" customFormat="1" x14ac:dyDescent="0.2"/>
    <row r="2535" s="52" customFormat="1" x14ac:dyDescent="0.2"/>
    <row r="2536" s="52" customFormat="1" x14ac:dyDescent="0.2"/>
    <row r="2537" s="52" customFormat="1" x14ac:dyDescent="0.2"/>
    <row r="2538" s="52" customFormat="1" x14ac:dyDescent="0.2"/>
    <row r="2539" s="52" customFormat="1" x14ac:dyDescent="0.2"/>
    <row r="2540" s="52" customFormat="1" x14ac:dyDescent="0.2"/>
    <row r="2541" s="52" customFormat="1" x14ac:dyDescent="0.2"/>
    <row r="2542" s="52" customFormat="1" x14ac:dyDescent="0.2"/>
    <row r="2543" s="52" customFormat="1" x14ac:dyDescent="0.2"/>
    <row r="2544" s="52" customFormat="1" x14ac:dyDescent="0.2"/>
    <row r="2545" s="52" customFormat="1" x14ac:dyDescent="0.2"/>
    <row r="2546" s="52" customFormat="1" x14ac:dyDescent="0.2"/>
    <row r="2547" s="52" customFormat="1" x14ac:dyDescent="0.2"/>
    <row r="2548" s="52" customFormat="1" x14ac:dyDescent="0.2"/>
    <row r="2549" s="52" customFormat="1" x14ac:dyDescent="0.2"/>
    <row r="2550" s="52" customFormat="1" x14ac:dyDescent="0.2"/>
    <row r="2551" s="52" customFormat="1" x14ac:dyDescent="0.2"/>
    <row r="2552" s="52" customFormat="1" x14ac:dyDescent="0.2"/>
    <row r="2553" s="52" customFormat="1" x14ac:dyDescent="0.2"/>
    <row r="2554" s="52" customFormat="1" x14ac:dyDescent="0.2"/>
    <row r="2555" s="52" customFormat="1" x14ac:dyDescent="0.2"/>
    <row r="2556" s="52" customFormat="1" x14ac:dyDescent="0.2"/>
    <row r="2557" s="52" customFormat="1" x14ac:dyDescent="0.2"/>
    <row r="2558" s="52" customFormat="1" x14ac:dyDescent="0.2"/>
    <row r="2559" s="52" customFormat="1" x14ac:dyDescent="0.2"/>
    <row r="2560" s="52" customFormat="1" x14ac:dyDescent="0.2"/>
    <row r="2561" s="52" customFormat="1" x14ac:dyDescent="0.2"/>
    <row r="2562" s="52" customFormat="1" x14ac:dyDescent="0.2"/>
    <row r="2563" s="52" customFormat="1" x14ac:dyDescent="0.2"/>
    <row r="2564" s="52" customFormat="1" x14ac:dyDescent="0.2"/>
    <row r="2565" s="52" customFormat="1" x14ac:dyDescent="0.2"/>
    <row r="2566" s="52" customFormat="1" x14ac:dyDescent="0.2"/>
    <row r="2567" s="52" customFormat="1" x14ac:dyDescent="0.2"/>
    <row r="2568" s="52" customFormat="1" x14ac:dyDescent="0.2"/>
    <row r="2569" s="52" customFormat="1" x14ac:dyDescent="0.2"/>
    <row r="2570" s="52" customFormat="1" x14ac:dyDescent="0.2"/>
    <row r="2571" s="52" customFormat="1" x14ac:dyDescent="0.2"/>
    <row r="2572" s="52" customFormat="1" x14ac:dyDescent="0.2"/>
    <row r="2573" s="52" customFormat="1" x14ac:dyDescent="0.2"/>
    <row r="2574" s="52" customFormat="1" x14ac:dyDescent="0.2"/>
    <row r="2575" s="52" customFormat="1" x14ac:dyDescent="0.2"/>
    <row r="2576" s="52" customFormat="1" x14ac:dyDescent="0.2"/>
    <row r="2577" s="52" customFormat="1" x14ac:dyDescent="0.2"/>
    <row r="2578" s="52" customFormat="1" x14ac:dyDescent="0.2"/>
    <row r="2579" s="52" customFormat="1" x14ac:dyDescent="0.2"/>
    <row r="2580" s="52" customFormat="1" x14ac:dyDescent="0.2"/>
    <row r="2581" s="52" customFormat="1" x14ac:dyDescent="0.2"/>
    <row r="2582" s="52" customFormat="1" x14ac:dyDescent="0.2"/>
    <row r="2583" s="52" customFormat="1" x14ac:dyDescent="0.2"/>
    <row r="2584" s="52" customFormat="1" x14ac:dyDescent="0.2"/>
    <row r="2585" s="52" customFormat="1" x14ac:dyDescent="0.2"/>
    <row r="2586" s="52" customFormat="1" x14ac:dyDescent="0.2"/>
    <row r="2587" s="52" customFormat="1" x14ac:dyDescent="0.2"/>
    <row r="2588" s="52" customFormat="1" x14ac:dyDescent="0.2"/>
    <row r="2589" s="52" customFormat="1" x14ac:dyDescent="0.2"/>
    <row r="2590" s="52" customFormat="1" x14ac:dyDescent="0.2"/>
    <row r="2591" s="52" customFormat="1" x14ac:dyDescent="0.2"/>
    <row r="2592" s="52" customFormat="1" x14ac:dyDescent="0.2"/>
    <row r="2593" s="52" customFormat="1" x14ac:dyDescent="0.2"/>
    <row r="2594" s="52" customFormat="1" x14ac:dyDescent="0.2"/>
    <row r="2595" s="52" customFormat="1" x14ac:dyDescent="0.2"/>
    <row r="2596" s="52" customFormat="1" x14ac:dyDescent="0.2"/>
    <row r="2597" s="52" customFormat="1" x14ac:dyDescent="0.2"/>
    <row r="2598" s="52" customFormat="1" x14ac:dyDescent="0.2"/>
    <row r="2599" s="52" customFormat="1" x14ac:dyDescent="0.2"/>
    <row r="2600" s="52" customFormat="1" x14ac:dyDescent="0.2"/>
    <row r="2601" s="52" customFormat="1" x14ac:dyDescent="0.2"/>
    <row r="2602" s="52" customFormat="1" x14ac:dyDescent="0.2"/>
    <row r="2603" s="52" customFormat="1" x14ac:dyDescent="0.2"/>
    <row r="2604" s="52" customFormat="1" x14ac:dyDescent="0.2"/>
    <row r="2605" s="52" customFormat="1" x14ac:dyDescent="0.2"/>
    <row r="2606" s="52" customFormat="1" x14ac:dyDescent="0.2"/>
    <row r="2607" s="52" customFormat="1" x14ac:dyDescent="0.2"/>
    <row r="2608" s="52" customFormat="1" x14ac:dyDescent="0.2"/>
    <row r="2609" s="52" customFormat="1" x14ac:dyDescent="0.2"/>
    <row r="2610" s="52" customFormat="1" x14ac:dyDescent="0.2"/>
    <row r="2611" s="52" customFormat="1" x14ac:dyDescent="0.2"/>
    <row r="2612" s="52" customFormat="1" x14ac:dyDescent="0.2"/>
    <row r="2613" s="52" customFormat="1" x14ac:dyDescent="0.2"/>
    <row r="2614" s="52" customFormat="1" x14ac:dyDescent="0.2"/>
    <row r="2615" s="52" customFormat="1" x14ac:dyDescent="0.2"/>
    <row r="2616" s="52" customFormat="1" x14ac:dyDescent="0.2"/>
    <row r="2617" s="52" customFormat="1" x14ac:dyDescent="0.2"/>
    <row r="2618" s="52" customFormat="1" x14ac:dyDescent="0.2"/>
    <row r="2619" s="52" customFormat="1" x14ac:dyDescent="0.2"/>
    <row r="2620" s="52" customFormat="1" x14ac:dyDescent="0.2"/>
    <row r="2621" s="52" customFormat="1" x14ac:dyDescent="0.2"/>
    <row r="2622" s="52" customFormat="1" x14ac:dyDescent="0.2"/>
    <row r="2623" s="52" customFormat="1" x14ac:dyDescent="0.2"/>
    <row r="2624" s="52" customFormat="1" x14ac:dyDescent="0.2"/>
    <row r="2625" s="52" customFormat="1" x14ac:dyDescent="0.2"/>
    <row r="2626" s="52" customFormat="1" x14ac:dyDescent="0.2"/>
    <row r="2627" s="52" customFormat="1" x14ac:dyDescent="0.2"/>
    <row r="2628" s="52" customFormat="1" x14ac:dyDescent="0.2"/>
    <row r="2629" s="52" customFormat="1" x14ac:dyDescent="0.2"/>
    <row r="2630" s="52" customFormat="1" x14ac:dyDescent="0.2"/>
    <row r="2631" s="52" customFormat="1" x14ac:dyDescent="0.2"/>
    <row r="2632" s="52" customFormat="1" x14ac:dyDescent="0.2"/>
    <row r="2633" s="52" customFormat="1" x14ac:dyDescent="0.2"/>
    <row r="2634" s="52" customFormat="1" x14ac:dyDescent="0.2"/>
    <row r="2635" s="52" customFormat="1" x14ac:dyDescent="0.2"/>
    <row r="2636" s="52" customFormat="1" x14ac:dyDescent="0.2"/>
    <row r="2637" s="52" customFormat="1" x14ac:dyDescent="0.2"/>
    <row r="2638" s="52" customFormat="1" x14ac:dyDescent="0.2"/>
    <row r="2639" s="52" customFormat="1" x14ac:dyDescent="0.2"/>
    <row r="2640" s="52" customFormat="1" x14ac:dyDescent="0.2"/>
    <row r="2641" s="52" customFormat="1" x14ac:dyDescent="0.2"/>
    <row r="2642" s="52" customFormat="1" x14ac:dyDescent="0.2"/>
    <row r="2643" s="52" customFormat="1" x14ac:dyDescent="0.2"/>
    <row r="2644" s="52" customFormat="1" x14ac:dyDescent="0.2"/>
    <row r="2645" s="52" customFormat="1" x14ac:dyDescent="0.2"/>
    <row r="2646" s="52" customFormat="1" x14ac:dyDescent="0.2"/>
    <row r="2647" s="52" customFormat="1" x14ac:dyDescent="0.2"/>
    <row r="2648" s="52" customFormat="1" x14ac:dyDescent="0.2"/>
    <row r="2649" s="52" customFormat="1" x14ac:dyDescent="0.2"/>
    <row r="2650" s="52" customFormat="1" x14ac:dyDescent="0.2"/>
    <row r="2651" s="52" customFormat="1" x14ac:dyDescent="0.2"/>
    <row r="2652" s="52" customFormat="1" x14ac:dyDescent="0.2"/>
    <row r="2653" s="52" customFormat="1" x14ac:dyDescent="0.2"/>
    <row r="2654" s="52" customFormat="1" x14ac:dyDescent="0.2"/>
    <row r="2655" s="52" customFormat="1" x14ac:dyDescent="0.2"/>
    <row r="2656" s="52" customFormat="1" x14ac:dyDescent="0.2"/>
    <row r="2657" s="52" customFormat="1" x14ac:dyDescent="0.2"/>
    <row r="2658" s="52" customFormat="1" x14ac:dyDescent="0.2"/>
    <row r="2659" s="52" customFormat="1" x14ac:dyDescent="0.2"/>
    <row r="2660" s="52" customFormat="1" x14ac:dyDescent="0.2"/>
    <row r="2661" s="52" customFormat="1" x14ac:dyDescent="0.2"/>
    <row r="2662" s="52" customFormat="1" x14ac:dyDescent="0.2"/>
    <row r="2663" s="52" customFormat="1" x14ac:dyDescent="0.2"/>
    <row r="2664" s="52" customFormat="1" x14ac:dyDescent="0.2"/>
    <row r="2665" s="52" customFormat="1" x14ac:dyDescent="0.2"/>
    <row r="2666" s="52" customFormat="1" x14ac:dyDescent="0.2"/>
    <row r="2667" s="52" customFormat="1" x14ac:dyDescent="0.2"/>
    <row r="2668" s="52" customFormat="1" x14ac:dyDescent="0.2"/>
    <row r="2669" s="52" customFormat="1" x14ac:dyDescent="0.2"/>
    <row r="2670" s="52" customFormat="1" x14ac:dyDescent="0.2"/>
    <row r="2671" s="52" customFormat="1" x14ac:dyDescent="0.2"/>
    <row r="2672" s="52" customFormat="1" x14ac:dyDescent="0.2"/>
    <row r="2673" s="52" customFormat="1" x14ac:dyDescent="0.2"/>
    <row r="2674" s="52" customFormat="1" x14ac:dyDescent="0.2"/>
    <row r="2675" s="52" customFormat="1" x14ac:dyDescent="0.2"/>
    <row r="2676" s="52" customFormat="1" x14ac:dyDescent="0.2"/>
    <row r="2677" s="52" customFormat="1" x14ac:dyDescent="0.2"/>
    <row r="2678" s="52" customFormat="1" x14ac:dyDescent="0.2"/>
    <row r="2679" s="52" customFormat="1" x14ac:dyDescent="0.2"/>
    <row r="2680" s="52" customFormat="1" x14ac:dyDescent="0.2"/>
    <row r="2681" s="52" customFormat="1" x14ac:dyDescent="0.2"/>
    <row r="2682" s="52" customFormat="1" x14ac:dyDescent="0.2"/>
    <row r="2683" s="52" customFormat="1" x14ac:dyDescent="0.2"/>
    <row r="2684" s="52" customFormat="1" x14ac:dyDescent="0.2"/>
    <row r="2685" s="52" customFormat="1" x14ac:dyDescent="0.2"/>
    <row r="2686" s="52" customFormat="1" x14ac:dyDescent="0.2"/>
    <row r="2687" s="52" customFormat="1" x14ac:dyDescent="0.2"/>
    <row r="2688" s="52" customFormat="1" x14ac:dyDescent="0.2"/>
    <row r="2689" s="52" customFormat="1" x14ac:dyDescent="0.2"/>
    <row r="2690" s="52" customFormat="1" x14ac:dyDescent="0.2"/>
    <row r="2691" s="52" customFormat="1" x14ac:dyDescent="0.2"/>
    <row r="2692" s="52" customFormat="1" x14ac:dyDescent="0.2"/>
    <row r="2693" s="52" customFormat="1" x14ac:dyDescent="0.2"/>
    <row r="2694" s="52" customFormat="1" x14ac:dyDescent="0.2"/>
    <row r="2695" s="52" customFormat="1" x14ac:dyDescent="0.2"/>
    <row r="2696" s="52" customFormat="1" x14ac:dyDescent="0.2"/>
    <row r="2697" s="52" customFormat="1" x14ac:dyDescent="0.2"/>
    <row r="2698" s="52" customFormat="1" x14ac:dyDescent="0.2"/>
    <row r="2699" s="52" customFormat="1" x14ac:dyDescent="0.2"/>
    <row r="2700" s="52" customFormat="1" x14ac:dyDescent="0.2"/>
    <row r="2701" s="52" customFormat="1" x14ac:dyDescent="0.2"/>
    <row r="2702" s="52" customFormat="1" x14ac:dyDescent="0.2"/>
    <row r="2703" s="52" customFormat="1" x14ac:dyDescent="0.2"/>
    <row r="2704" s="52" customFormat="1" x14ac:dyDescent="0.2"/>
    <row r="2705" s="52" customFormat="1" x14ac:dyDescent="0.2"/>
    <row r="2706" s="52" customFormat="1" x14ac:dyDescent="0.2"/>
    <row r="2707" s="52" customFormat="1" x14ac:dyDescent="0.2"/>
    <row r="2708" s="52" customFormat="1" x14ac:dyDescent="0.2"/>
    <row r="2709" s="52" customFormat="1" x14ac:dyDescent="0.2"/>
    <row r="2710" s="52" customFormat="1" x14ac:dyDescent="0.2"/>
    <row r="2711" s="52" customFormat="1" x14ac:dyDescent="0.2"/>
    <row r="2712" s="52" customFormat="1" x14ac:dyDescent="0.2"/>
    <row r="2713" s="52" customFormat="1" x14ac:dyDescent="0.2"/>
    <row r="2714" s="52" customFormat="1" x14ac:dyDescent="0.2"/>
    <row r="2715" s="52" customFormat="1" x14ac:dyDescent="0.2"/>
    <row r="2716" s="52" customFormat="1" x14ac:dyDescent="0.2"/>
    <row r="2717" s="52" customFormat="1" x14ac:dyDescent="0.2"/>
    <row r="2718" s="52" customFormat="1" x14ac:dyDescent="0.2"/>
    <row r="2719" s="52" customFormat="1" x14ac:dyDescent="0.2"/>
    <row r="2720" s="52" customFormat="1" x14ac:dyDescent="0.2"/>
    <row r="2721" s="52" customFormat="1" x14ac:dyDescent="0.2"/>
    <row r="2722" s="52" customFormat="1" x14ac:dyDescent="0.2"/>
    <row r="2723" s="52" customFormat="1" x14ac:dyDescent="0.2"/>
    <row r="2724" s="52" customFormat="1" x14ac:dyDescent="0.2"/>
    <row r="2725" s="52" customFormat="1" x14ac:dyDescent="0.2"/>
    <row r="2726" s="52" customFormat="1" x14ac:dyDescent="0.2"/>
    <row r="2727" s="52" customFormat="1" x14ac:dyDescent="0.2"/>
    <row r="2728" s="52" customFormat="1" x14ac:dyDescent="0.2"/>
    <row r="2729" s="52" customFormat="1" x14ac:dyDescent="0.2"/>
    <row r="2730" s="52" customFormat="1" x14ac:dyDescent="0.2"/>
    <row r="2731" s="52" customFormat="1" x14ac:dyDescent="0.2"/>
    <row r="2732" s="52" customFormat="1" x14ac:dyDescent="0.2"/>
    <row r="2733" s="52" customFormat="1" x14ac:dyDescent="0.2"/>
    <row r="2734" s="52" customFormat="1" x14ac:dyDescent="0.2"/>
    <row r="2735" s="52" customFormat="1" x14ac:dyDescent="0.2"/>
    <row r="2736" s="52" customFormat="1" x14ac:dyDescent="0.2"/>
    <row r="2737" s="52" customFormat="1" x14ac:dyDescent="0.2"/>
    <row r="2738" s="52" customFormat="1" x14ac:dyDescent="0.2"/>
    <row r="2739" s="52" customFormat="1" x14ac:dyDescent="0.2"/>
    <row r="2740" s="52" customFormat="1" x14ac:dyDescent="0.2"/>
    <row r="2741" s="52" customFormat="1" x14ac:dyDescent="0.2"/>
    <row r="2742" s="52" customFormat="1" x14ac:dyDescent="0.2"/>
    <row r="2743" s="52" customFormat="1" x14ac:dyDescent="0.2"/>
    <row r="2744" s="52" customFormat="1" x14ac:dyDescent="0.2"/>
    <row r="2745" s="52" customFormat="1" x14ac:dyDescent="0.2"/>
    <row r="2746" s="52" customFormat="1" x14ac:dyDescent="0.2"/>
    <row r="2747" s="52" customFormat="1" x14ac:dyDescent="0.2"/>
    <row r="2748" s="52" customFormat="1" x14ac:dyDescent="0.2"/>
    <row r="2749" s="52" customFormat="1" x14ac:dyDescent="0.2"/>
    <row r="2750" s="52" customFormat="1" x14ac:dyDescent="0.2"/>
    <row r="2751" s="52" customFormat="1" x14ac:dyDescent="0.2"/>
    <row r="2752" s="52" customFormat="1" x14ac:dyDescent="0.2"/>
    <row r="2753" s="52" customFormat="1" x14ac:dyDescent="0.2"/>
    <row r="2754" s="52" customFormat="1" x14ac:dyDescent="0.2"/>
    <row r="2755" s="52" customFormat="1" x14ac:dyDescent="0.2"/>
    <row r="2756" s="52" customFormat="1" x14ac:dyDescent="0.2"/>
    <row r="2757" s="52" customFormat="1" x14ac:dyDescent="0.2"/>
    <row r="2758" s="52" customFormat="1" x14ac:dyDescent="0.2"/>
    <row r="2759" s="52" customFormat="1" x14ac:dyDescent="0.2"/>
    <row r="2760" s="52" customFormat="1" x14ac:dyDescent="0.2"/>
    <row r="2761" s="52" customFormat="1" x14ac:dyDescent="0.2"/>
    <row r="2762" s="52" customFormat="1" x14ac:dyDescent="0.2"/>
    <row r="2763" s="52" customFormat="1" x14ac:dyDescent="0.2"/>
    <row r="2764" s="52" customFormat="1" x14ac:dyDescent="0.2"/>
    <row r="2765" s="52" customFormat="1" x14ac:dyDescent="0.2"/>
    <row r="2766" s="52" customFormat="1" x14ac:dyDescent="0.2"/>
    <row r="2767" s="52" customFormat="1" x14ac:dyDescent="0.2"/>
    <row r="2768" s="52" customFormat="1" x14ac:dyDescent="0.2"/>
    <row r="2769" s="52" customFormat="1" x14ac:dyDescent="0.2"/>
    <row r="2770" s="52" customFormat="1" x14ac:dyDescent="0.2"/>
    <row r="2771" s="52" customFormat="1" x14ac:dyDescent="0.2"/>
    <row r="2772" s="52" customFormat="1" x14ac:dyDescent="0.2"/>
    <row r="2773" s="52" customFormat="1" x14ac:dyDescent="0.2"/>
    <row r="2774" s="52" customFormat="1" x14ac:dyDescent="0.2"/>
    <row r="2775" s="52" customFormat="1" x14ac:dyDescent="0.2"/>
    <row r="2776" s="52" customFormat="1" x14ac:dyDescent="0.2"/>
    <row r="2777" s="52" customFormat="1" x14ac:dyDescent="0.2"/>
    <row r="2778" s="52" customFormat="1" x14ac:dyDescent="0.2"/>
    <row r="2779" s="52" customFormat="1" x14ac:dyDescent="0.2"/>
    <row r="2780" s="52" customFormat="1" x14ac:dyDescent="0.2"/>
    <row r="2781" s="52" customFormat="1" x14ac:dyDescent="0.2"/>
    <row r="2782" s="52" customFormat="1" x14ac:dyDescent="0.2"/>
    <row r="2783" s="52" customFormat="1" x14ac:dyDescent="0.2"/>
    <row r="2784" s="52" customFormat="1" x14ac:dyDescent="0.2"/>
    <row r="2785" s="52" customFormat="1" x14ac:dyDescent="0.2"/>
    <row r="2786" s="52" customFormat="1" x14ac:dyDescent="0.2"/>
    <row r="2787" s="52" customFormat="1" x14ac:dyDescent="0.2"/>
    <row r="2788" s="52" customFormat="1" x14ac:dyDescent="0.2"/>
    <row r="2789" s="52" customFormat="1" x14ac:dyDescent="0.2"/>
    <row r="2790" s="52" customFormat="1" x14ac:dyDescent="0.2"/>
    <row r="2791" s="52" customFormat="1" x14ac:dyDescent="0.2"/>
    <row r="2792" s="52" customFormat="1" x14ac:dyDescent="0.2"/>
    <row r="2793" s="52" customFormat="1" x14ac:dyDescent="0.2"/>
    <row r="2794" s="52" customFormat="1" x14ac:dyDescent="0.2"/>
    <row r="2795" s="52" customFormat="1" x14ac:dyDescent="0.2"/>
    <row r="2796" s="52" customFormat="1" x14ac:dyDescent="0.2"/>
    <row r="2797" s="52" customFormat="1" x14ac:dyDescent="0.2"/>
    <row r="2798" s="52" customFormat="1" x14ac:dyDescent="0.2"/>
    <row r="2799" s="52" customFormat="1" x14ac:dyDescent="0.2"/>
    <row r="2800" s="52" customFormat="1" x14ac:dyDescent="0.2"/>
    <row r="2801" s="52" customFormat="1" x14ac:dyDescent="0.2"/>
    <row r="2802" s="52" customFormat="1" x14ac:dyDescent="0.2"/>
    <row r="2803" s="52" customFormat="1" x14ac:dyDescent="0.2"/>
    <row r="2804" s="52" customFormat="1" x14ac:dyDescent="0.2"/>
    <row r="2805" s="52" customFormat="1" x14ac:dyDescent="0.2"/>
    <row r="2806" s="52" customFormat="1" x14ac:dyDescent="0.2"/>
    <row r="2807" s="52" customFormat="1" x14ac:dyDescent="0.2"/>
    <row r="2808" s="52" customFormat="1" x14ac:dyDescent="0.2"/>
    <row r="2809" s="52" customFormat="1" x14ac:dyDescent="0.2"/>
    <row r="2810" s="52" customFormat="1" x14ac:dyDescent="0.2"/>
    <row r="2811" s="52" customFormat="1" x14ac:dyDescent="0.2"/>
    <row r="2812" s="52" customFormat="1" x14ac:dyDescent="0.2"/>
    <row r="2813" s="52" customFormat="1" x14ac:dyDescent="0.2"/>
    <row r="2814" s="52" customFormat="1" x14ac:dyDescent="0.2"/>
    <row r="2815" s="52" customFormat="1" x14ac:dyDescent="0.2"/>
    <row r="2816" s="52" customFormat="1" x14ac:dyDescent="0.2"/>
    <row r="2817" s="52" customFormat="1" x14ac:dyDescent="0.2"/>
    <row r="2818" s="52" customFormat="1" x14ac:dyDescent="0.2"/>
    <row r="2819" s="52" customFormat="1" x14ac:dyDescent="0.2"/>
    <row r="2820" s="52" customFormat="1" x14ac:dyDescent="0.2"/>
    <row r="2821" s="52" customFormat="1" x14ac:dyDescent="0.2"/>
    <row r="2822" s="52" customFormat="1" x14ac:dyDescent="0.2"/>
    <row r="2823" s="52" customFormat="1" x14ac:dyDescent="0.2"/>
    <row r="2824" s="52" customFormat="1" x14ac:dyDescent="0.2"/>
    <row r="2825" s="52" customFormat="1" x14ac:dyDescent="0.2"/>
    <row r="2826" s="52" customFormat="1" x14ac:dyDescent="0.2"/>
    <row r="2827" s="52" customFormat="1" x14ac:dyDescent="0.2"/>
    <row r="2828" s="52" customFormat="1" x14ac:dyDescent="0.2"/>
    <row r="2829" s="52" customFormat="1" x14ac:dyDescent="0.2"/>
    <row r="2830" s="52" customFormat="1" x14ac:dyDescent="0.2"/>
    <row r="2831" s="52" customFormat="1" x14ac:dyDescent="0.2"/>
    <row r="2832" s="52" customFormat="1" x14ac:dyDescent="0.2"/>
    <row r="2833" s="52" customFormat="1" x14ac:dyDescent="0.2"/>
    <row r="2834" s="52" customFormat="1" x14ac:dyDescent="0.2"/>
    <row r="2835" s="52" customFormat="1" x14ac:dyDescent="0.2"/>
    <row r="2836" s="52" customFormat="1" x14ac:dyDescent="0.2"/>
    <row r="2837" s="52" customFormat="1" x14ac:dyDescent="0.2"/>
    <row r="2838" s="52" customFormat="1" x14ac:dyDescent="0.2"/>
    <row r="2839" s="52" customFormat="1" x14ac:dyDescent="0.2"/>
    <row r="2840" s="52" customFormat="1" x14ac:dyDescent="0.2"/>
    <row r="2841" s="52" customFormat="1" x14ac:dyDescent="0.2"/>
    <row r="2842" s="52" customFormat="1" x14ac:dyDescent="0.2"/>
    <row r="2843" s="52" customFormat="1" x14ac:dyDescent="0.2"/>
    <row r="2844" s="52" customFormat="1" x14ac:dyDescent="0.2"/>
    <row r="2845" s="52" customFormat="1" x14ac:dyDescent="0.2"/>
    <row r="2846" s="52" customFormat="1" x14ac:dyDescent="0.2"/>
    <row r="2847" s="52" customFormat="1" x14ac:dyDescent="0.2"/>
    <row r="2848" s="52" customFormat="1" x14ac:dyDescent="0.2"/>
    <row r="2849" s="52" customFormat="1" x14ac:dyDescent="0.2"/>
    <row r="2850" s="52" customFormat="1" x14ac:dyDescent="0.2"/>
    <row r="2851" s="52" customFormat="1" x14ac:dyDescent="0.2"/>
    <row r="2852" s="52" customFormat="1" x14ac:dyDescent="0.2"/>
    <row r="2853" s="52" customFormat="1" x14ac:dyDescent="0.2"/>
    <row r="2854" s="52" customFormat="1" x14ac:dyDescent="0.2"/>
    <row r="2855" s="52" customFormat="1" x14ac:dyDescent="0.2"/>
    <row r="2856" s="52" customFormat="1" x14ac:dyDescent="0.2"/>
    <row r="2857" s="52" customFormat="1" x14ac:dyDescent="0.2"/>
    <row r="2858" s="52" customFormat="1" x14ac:dyDescent="0.2"/>
    <row r="2859" s="52" customFormat="1" x14ac:dyDescent="0.2"/>
    <row r="2860" s="52" customFormat="1" x14ac:dyDescent="0.2"/>
    <row r="2861" s="52" customFormat="1" x14ac:dyDescent="0.2"/>
    <row r="2862" s="52" customFormat="1" x14ac:dyDescent="0.2"/>
    <row r="2863" s="52" customFormat="1" x14ac:dyDescent="0.2"/>
    <row r="2864" s="52" customFormat="1" x14ac:dyDescent="0.2"/>
    <row r="2865" s="52" customFormat="1" x14ac:dyDescent="0.2"/>
    <row r="2866" s="52" customFormat="1" x14ac:dyDescent="0.2"/>
    <row r="2867" s="52" customFormat="1" x14ac:dyDescent="0.2"/>
    <row r="2868" s="52" customFormat="1" x14ac:dyDescent="0.2"/>
    <row r="2869" s="52" customFormat="1" x14ac:dyDescent="0.2"/>
    <row r="2870" s="52" customFormat="1" x14ac:dyDescent="0.2"/>
    <row r="2871" s="52" customFormat="1" x14ac:dyDescent="0.2"/>
    <row r="2872" s="52" customFormat="1" x14ac:dyDescent="0.2"/>
    <row r="2873" s="52" customFormat="1" x14ac:dyDescent="0.2"/>
    <row r="2874" s="52" customFormat="1" x14ac:dyDescent="0.2"/>
    <row r="2875" s="52" customFormat="1" x14ac:dyDescent="0.2"/>
    <row r="2876" s="52" customFormat="1" x14ac:dyDescent="0.2"/>
    <row r="2877" s="52" customFormat="1" x14ac:dyDescent="0.2"/>
    <row r="2878" s="52" customFormat="1" x14ac:dyDescent="0.2"/>
    <row r="2879" s="52" customFormat="1" x14ac:dyDescent="0.2"/>
    <row r="2880" s="52" customFormat="1" x14ac:dyDescent="0.2"/>
    <row r="2881" s="52" customFormat="1" x14ac:dyDescent="0.2"/>
    <row r="2882" s="52" customFormat="1" x14ac:dyDescent="0.2"/>
    <row r="2883" s="52" customFormat="1" x14ac:dyDescent="0.2"/>
    <row r="2884" s="52" customFormat="1" x14ac:dyDescent="0.2"/>
    <row r="2885" s="52" customFormat="1" x14ac:dyDescent="0.2"/>
    <row r="2886" s="52" customFormat="1" x14ac:dyDescent="0.2"/>
    <row r="2887" s="52" customFormat="1" x14ac:dyDescent="0.2"/>
    <row r="2888" s="52" customFormat="1" x14ac:dyDescent="0.2"/>
    <row r="2889" s="52" customFormat="1" x14ac:dyDescent="0.2"/>
    <row r="2890" s="52" customFormat="1" x14ac:dyDescent="0.2"/>
    <row r="2891" s="52" customFormat="1" x14ac:dyDescent="0.2"/>
    <row r="2892" s="52" customFormat="1" x14ac:dyDescent="0.2"/>
    <row r="2893" s="52" customFormat="1" x14ac:dyDescent="0.2"/>
    <row r="2894" s="52" customFormat="1" x14ac:dyDescent="0.2"/>
    <row r="2895" s="52" customFormat="1" x14ac:dyDescent="0.2"/>
    <row r="2896" s="52" customFormat="1" x14ac:dyDescent="0.2"/>
    <row r="2897" s="52" customFormat="1" x14ac:dyDescent="0.2"/>
    <row r="2898" s="52" customFormat="1" x14ac:dyDescent="0.2"/>
    <row r="2899" s="52" customFormat="1" x14ac:dyDescent="0.2"/>
    <row r="2900" s="52" customFormat="1" x14ac:dyDescent="0.2"/>
    <row r="2901" s="52" customFormat="1" x14ac:dyDescent="0.2"/>
    <row r="2902" s="52" customFormat="1" x14ac:dyDescent="0.2"/>
    <row r="2903" s="52" customFormat="1" x14ac:dyDescent="0.2"/>
    <row r="2904" s="52" customFormat="1" x14ac:dyDescent="0.2"/>
    <row r="2905" s="52" customFormat="1" x14ac:dyDescent="0.2"/>
    <row r="2906" s="52" customFormat="1" x14ac:dyDescent="0.2"/>
    <row r="2907" s="52" customFormat="1" x14ac:dyDescent="0.2"/>
    <row r="2908" s="52" customFormat="1" x14ac:dyDescent="0.2"/>
    <row r="2909" s="52" customFormat="1" x14ac:dyDescent="0.2"/>
    <row r="2910" s="52" customFormat="1" x14ac:dyDescent="0.2"/>
    <row r="2911" s="52" customFormat="1" x14ac:dyDescent="0.2"/>
    <row r="2912" s="52" customFormat="1" x14ac:dyDescent="0.2"/>
    <row r="2913" s="52" customFormat="1" x14ac:dyDescent="0.2"/>
    <row r="2914" s="52" customFormat="1" x14ac:dyDescent="0.2"/>
    <row r="2915" s="52" customFormat="1" x14ac:dyDescent="0.2"/>
    <row r="2916" s="52" customFormat="1" x14ac:dyDescent="0.2"/>
    <row r="2917" s="52" customFormat="1" x14ac:dyDescent="0.2"/>
    <row r="2918" s="52" customFormat="1" x14ac:dyDescent="0.2"/>
    <row r="2919" s="52" customFormat="1" x14ac:dyDescent="0.2"/>
    <row r="2920" s="52" customFormat="1" x14ac:dyDescent="0.2"/>
    <row r="2921" s="52" customFormat="1" x14ac:dyDescent="0.2"/>
    <row r="2922" s="52" customFormat="1" x14ac:dyDescent="0.2"/>
    <row r="2923" s="52" customFormat="1" x14ac:dyDescent="0.2"/>
    <row r="2924" s="52" customFormat="1" x14ac:dyDescent="0.2"/>
    <row r="2925" s="52" customFormat="1" x14ac:dyDescent="0.2"/>
    <row r="2926" s="52" customFormat="1" x14ac:dyDescent="0.2"/>
    <row r="2927" s="52" customFormat="1" x14ac:dyDescent="0.2"/>
    <row r="2928" s="52" customFormat="1" x14ac:dyDescent="0.2"/>
    <row r="2929" s="52" customFormat="1" x14ac:dyDescent="0.2"/>
    <row r="2930" s="52" customFormat="1" x14ac:dyDescent="0.2"/>
    <row r="2931" s="52" customFormat="1" x14ac:dyDescent="0.2"/>
    <row r="2932" s="52" customFormat="1" x14ac:dyDescent="0.2"/>
    <row r="2933" s="52" customFormat="1" x14ac:dyDescent="0.2"/>
    <row r="2934" s="52" customFormat="1" x14ac:dyDescent="0.2"/>
    <row r="2935" s="52" customFormat="1" x14ac:dyDescent="0.2"/>
    <row r="2936" s="52" customFormat="1" x14ac:dyDescent="0.2"/>
    <row r="2937" s="52" customFormat="1" x14ac:dyDescent="0.2"/>
    <row r="2938" s="52" customFormat="1" x14ac:dyDescent="0.2"/>
    <row r="2939" s="52" customFormat="1" x14ac:dyDescent="0.2"/>
    <row r="2940" s="52" customFormat="1" x14ac:dyDescent="0.2"/>
    <row r="2941" s="52" customFormat="1" x14ac:dyDescent="0.2"/>
    <row r="2942" s="52" customFormat="1" x14ac:dyDescent="0.2"/>
    <row r="2943" s="52" customFormat="1" x14ac:dyDescent="0.2"/>
    <row r="2944" s="52" customFormat="1" x14ac:dyDescent="0.2"/>
    <row r="2945" s="52" customFormat="1" x14ac:dyDescent="0.2"/>
    <row r="2946" s="52" customFormat="1" x14ac:dyDescent="0.2"/>
    <row r="2947" s="52" customFormat="1" x14ac:dyDescent="0.2"/>
    <row r="2948" s="52" customFormat="1" x14ac:dyDescent="0.2"/>
    <row r="2949" s="52" customFormat="1" x14ac:dyDescent="0.2"/>
    <row r="2950" s="52" customFormat="1" x14ac:dyDescent="0.2"/>
    <row r="2951" s="52" customFormat="1" x14ac:dyDescent="0.2"/>
    <row r="2952" s="52" customFormat="1" x14ac:dyDescent="0.2"/>
    <row r="2953" s="52" customFormat="1" x14ac:dyDescent="0.2"/>
    <row r="2954" s="52" customFormat="1" x14ac:dyDescent="0.2"/>
    <row r="2955" s="52" customFormat="1" x14ac:dyDescent="0.2"/>
    <row r="2956" s="52" customFormat="1" x14ac:dyDescent="0.2"/>
    <row r="2957" s="52" customFormat="1" x14ac:dyDescent="0.2"/>
    <row r="2958" s="52" customFormat="1" x14ac:dyDescent="0.2"/>
    <row r="2959" s="52" customFormat="1" x14ac:dyDescent="0.2"/>
    <row r="2960" s="52" customFormat="1" x14ac:dyDescent="0.2"/>
    <row r="2961" s="52" customFormat="1" x14ac:dyDescent="0.2"/>
    <row r="2962" s="52" customFormat="1" x14ac:dyDescent="0.2"/>
    <row r="2963" s="52" customFormat="1" x14ac:dyDescent="0.2"/>
    <row r="2964" s="52" customFormat="1" x14ac:dyDescent="0.2"/>
    <row r="2965" s="52" customFormat="1" x14ac:dyDescent="0.2"/>
    <row r="2966" s="52" customFormat="1" x14ac:dyDescent="0.2"/>
    <row r="2967" s="52" customFormat="1" x14ac:dyDescent="0.2"/>
    <row r="2968" s="52" customFormat="1" x14ac:dyDescent="0.2"/>
    <row r="2969" s="52" customFormat="1" x14ac:dyDescent="0.2"/>
    <row r="2970" s="52" customFormat="1" x14ac:dyDescent="0.2"/>
    <row r="2971" s="52" customFormat="1" x14ac:dyDescent="0.2"/>
    <row r="2972" s="52" customFormat="1" x14ac:dyDescent="0.2"/>
    <row r="2973" s="52" customFormat="1" x14ac:dyDescent="0.2"/>
    <row r="2974" s="52" customFormat="1" x14ac:dyDescent="0.2"/>
    <row r="2975" s="52" customFormat="1" x14ac:dyDescent="0.2"/>
    <row r="2976" s="52" customFormat="1" x14ac:dyDescent="0.2"/>
    <row r="2977" s="52" customFormat="1" x14ac:dyDescent="0.2"/>
    <row r="2978" s="52" customFormat="1" x14ac:dyDescent="0.2"/>
    <row r="2979" s="52" customFormat="1" x14ac:dyDescent="0.2"/>
    <row r="2980" s="52" customFormat="1" x14ac:dyDescent="0.2"/>
    <row r="2981" s="52" customFormat="1" x14ac:dyDescent="0.2"/>
    <row r="2982" s="52" customFormat="1" x14ac:dyDescent="0.2"/>
    <row r="2983" s="52" customFormat="1" x14ac:dyDescent="0.2"/>
    <row r="2984" s="52" customFormat="1" x14ac:dyDescent="0.2"/>
    <row r="2985" s="52" customFormat="1" x14ac:dyDescent="0.2"/>
    <row r="2986" s="52" customFormat="1" x14ac:dyDescent="0.2"/>
    <row r="2987" s="52" customFormat="1" x14ac:dyDescent="0.2"/>
    <row r="2988" s="52" customFormat="1" x14ac:dyDescent="0.2"/>
    <row r="2989" s="52" customFormat="1" x14ac:dyDescent="0.2"/>
    <row r="2990" s="52" customFormat="1" x14ac:dyDescent="0.2"/>
    <row r="2991" s="52" customFormat="1" x14ac:dyDescent="0.2"/>
    <row r="2992" s="52" customFormat="1" x14ac:dyDescent="0.2"/>
    <row r="2993" s="52" customFormat="1" x14ac:dyDescent="0.2"/>
    <row r="2994" s="52" customFormat="1" x14ac:dyDescent="0.2"/>
    <row r="2995" s="52" customFormat="1" x14ac:dyDescent="0.2"/>
    <row r="2996" s="52" customFormat="1" x14ac:dyDescent="0.2"/>
    <row r="2997" s="52" customFormat="1" x14ac:dyDescent="0.2"/>
    <row r="2998" s="52" customFormat="1" x14ac:dyDescent="0.2"/>
    <row r="2999" s="52" customFormat="1" x14ac:dyDescent="0.2"/>
    <row r="3000" s="52" customFormat="1" x14ac:dyDescent="0.2"/>
    <row r="3001" s="52" customFormat="1" x14ac:dyDescent="0.2"/>
    <row r="3002" s="52" customFormat="1" x14ac:dyDescent="0.2"/>
    <row r="3003" s="52" customFormat="1" x14ac:dyDescent="0.2"/>
    <row r="3004" s="52" customFormat="1" x14ac:dyDescent="0.2"/>
    <row r="3005" s="52" customFormat="1" x14ac:dyDescent="0.2"/>
    <row r="3006" s="52" customFormat="1" x14ac:dyDescent="0.2"/>
    <row r="3007" s="52" customFormat="1" x14ac:dyDescent="0.2"/>
    <row r="3008" s="52" customFormat="1" x14ac:dyDescent="0.2"/>
    <row r="3009" s="52" customFormat="1" x14ac:dyDescent="0.2"/>
    <row r="3010" s="52" customFormat="1" x14ac:dyDescent="0.2"/>
    <row r="3011" s="52" customFormat="1" x14ac:dyDescent="0.2"/>
    <row r="3012" s="52" customFormat="1" x14ac:dyDescent="0.2"/>
    <row r="3013" s="52" customFormat="1" x14ac:dyDescent="0.2"/>
    <row r="3014" s="52" customFormat="1" x14ac:dyDescent="0.2"/>
    <row r="3015" s="52" customFormat="1" x14ac:dyDescent="0.2"/>
    <row r="3016" s="52" customFormat="1" x14ac:dyDescent="0.2"/>
    <row r="3017" s="52" customFormat="1" x14ac:dyDescent="0.2"/>
    <row r="3018" s="52" customFormat="1" x14ac:dyDescent="0.2"/>
    <row r="3019" s="52" customFormat="1" x14ac:dyDescent="0.2"/>
    <row r="3020" s="52" customFormat="1" x14ac:dyDescent="0.2"/>
    <row r="3021" s="52" customFormat="1" x14ac:dyDescent="0.2"/>
    <row r="3022" s="52" customFormat="1" x14ac:dyDescent="0.2"/>
    <row r="3023" s="52" customFormat="1" x14ac:dyDescent="0.2"/>
    <row r="3024" s="52" customFormat="1" x14ac:dyDescent="0.2"/>
    <row r="3025" s="52" customFormat="1" x14ac:dyDescent="0.2"/>
    <row r="3026" s="52" customFormat="1" x14ac:dyDescent="0.2"/>
    <row r="3027" s="52" customFormat="1" x14ac:dyDescent="0.2"/>
    <row r="3028" s="52" customFormat="1" x14ac:dyDescent="0.2"/>
    <row r="3029" s="52" customFormat="1" x14ac:dyDescent="0.2"/>
    <row r="3030" s="52" customFormat="1" x14ac:dyDescent="0.2"/>
    <row r="3031" s="52" customFormat="1" x14ac:dyDescent="0.2"/>
    <row r="3032" s="52" customFormat="1" x14ac:dyDescent="0.2"/>
    <row r="3033" s="52" customFormat="1" x14ac:dyDescent="0.2"/>
    <row r="3034" s="52" customFormat="1" x14ac:dyDescent="0.2"/>
    <row r="3035" s="52" customFormat="1" x14ac:dyDescent="0.2"/>
    <row r="3036" s="52" customFormat="1" x14ac:dyDescent="0.2"/>
    <row r="3037" s="52" customFormat="1" x14ac:dyDescent="0.2"/>
    <row r="3038" s="52" customFormat="1" x14ac:dyDescent="0.2"/>
    <row r="3039" s="52" customFormat="1" x14ac:dyDescent="0.2"/>
    <row r="3040" s="52" customFormat="1" x14ac:dyDescent="0.2"/>
    <row r="3041" s="52" customFormat="1" x14ac:dyDescent="0.2"/>
    <row r="3042" s="52" customFormat="1" x14ac:dyDescent="0.2"/>
    <row r="3043" s="52" customFormat="1" x14ac:dyDescent="0.2"/>
    <row r="3044" s="52" customFormat="1" x14ac:dyDescent="0.2"/>
    <row r="3045" s="52" customFormat="1" x14ac:dyDescent="0.2"/>
    <row r="3046" s="52" customFormat="1" x14ac:dyDescent="0.2"/>
    <row r="3047" s="52" customFormat="1" x14ac:dyDescent="0.2"/>
    <row r="3048" s="52" customFormat="1" x14ac:dyDescent="0.2"/>
    <row r="3049" s="52" customFormat="1" x14ac:dyDescent="0.2"/>
    <row r="3050" s="52" customFormat="1" x14ac:dyDescent="0.2"/>
    <row r="3051" s="52" customFormat="1" x14ac:dyDescent="0.2"/>
    <row r="3052" s="52" customFormat="1" x14ac:dyDescent="0.2"/>
    <row r="3053" s="52" customFormat="1" x14ac:dyDescent="0.2"/>
    <row r="3054" s="52" customFormat="1" x14ac:dyDescent="0.2"/>
    <row r="3055" s="52" customFormat="1" x14ac:dyDescent="0.2"/>
    <row r="3056" s="52" customFormat="1" x14ac:dyDescent="0.2"/>
    <row r="3057" s="52" customFormat="1" x14ac:dyDescent="0.2"/>
    <row r="3058" s="52" customFormat="1" x14ac:dyDescent="0.2"/>
    <row r="3059" s="52" customFormat="1" x14ac:dyDescent="0.2"/>
    <row r="3060" s="52" customFormat="1" x14ac:dyDescent="0.2"/>
    <row r="3061" s="52" customFormat="1" x14ac:dyDescent="0.2"/>
    <row r="3062" s="52" customFormat="1" x14ac:dyDescent="0.2"/>
    <row r="3063" s="52" customFormat="1" x14ac:dyDescent="0.2"/>
    <row r="3064" s="52" customFormat="1" x14ac:dyDescent="0.2"/>
    <row r="3065" s="52" customFormat="1" x14ac:dyDescent="0.2"/>
    <row r="3066" s="52" customFormat="1" x14ac:dyDescent="0.2"/>
    <row r="3067" s="52" customFormat="1" x14ac:dyDescent="0.2"/>
    <row r="3068" s="52" customFormat="1" x14ac:dyDescent="0.2"/>
    <row r="3069" s="52" customFormat="1" x14ac:dyDescent="0.2"/>
    <row r="3070" s="52" customFormat="1" x14ac:dyDescent="0.2"/>
    <row r="3071" s="52" customFormat="1" x14ac:dyDescent="0.2"/>
    <row r="3072" s="52" customFormat="1" x14ac:dyDescent="0.2"/>
    <row r="3073" s="52" customFormat="1" x14ac:dyDescent="0.2"/>
    <row r="3074" s="52" customFormat="1" x14ac:dyDescent="0.2"/>
    <row r="3075" s="52" customFormat="1" x14ac:dyDescent="0.2"/>
    <row r="3076" s="52" customFormat="1" x14ac:dyDescent="0.2"/>
    <row r="3077" s="52" customFormat="1" x14ac:dyDescent="0.2"/>
    <row r="3078" s="52" customFormat="1" x14ac:dyDescent="0.2"/>
    <row r="3079" s="52" customFormat="1" x14ac:dyDescent="0.2"/>
    <row r="3080" s="52" customFormat="1" x14ac:dyDescent="0.2"/>
    <row r="3081" s="52" customFormat="1" x14ac:dyDescent="0.2"/>
    <row r="3082" s="52" customFormat="1" x14ac:dyDescent="0.2"/>
    <row r="3083" s="52" customFormat="1" x14ac:dyDescent="0.2"/>
    <row r="3084" s="52" customFormat="1" x14ac:dyDescent="0.2"/>
    <row r="3085" s="52" customFormat="1" x14ac:dyDescent="0.2"/>
    <row r="3086" s="52" customFormat="1" x14ac:dyDescent="0.2"/>
    <row r="3087" s="52" customFormat="1" x14ac:dyDescent="0.2"/>
    <row r="3088" s="52" customFormat="1" x14ac:dyDescent="0.2"/>
    <row r="3089" s="52" customFormat="1" x14ac:dyDescent="0.2"/>
    <row r="3090" s="52" customFormat="1" x14ac:dyDescent="0.2"/>
    <row r="3091" s="52" customFormat="1" x14ac:dyDescent="0.2"/>
    <row r="3092" s="52" customFormat="1" x14ac:dyDescent="0.2"/>
    <row r="3093" s="52" customFormat="1" x14ac:dyDescent="0.2"/>
    <row r="3094" s="52" customFormat="1" x14ac:dyDescent="0.2"/>
    <row r="3095" s="52" customFormat="1" x14ac:dyDescent="0.2"/>
    <row r="3096" s="52" customFormat="1" x14ac:dyDescent="0.2"/>
    <row r="3097" s="52" customFormat="1" x14ac:dyDescent="0.2"/>
    <row r="3098" s="52" customFormat="1" x14ac:dyDescent="0.2"/>
    <row r="3099" s="52" customFormat="1" x14ac:dyDescent="0.2"/>
    <row r="3100" s="52" customFormat="1" x14ac:dyDescent="0.2"/>
    <row r="3101" s="52" customFormat="1" x14ac:dyDescent="0.2"/>
    <row r="3102" s="52" customFormat="1" x14ac:dyDescent="0.2"/>
    <row r="3103" s="52" customFormat="1" x14ac:dyDescent="0.2"/>
    <row r="3104" s="52" customFormat="1" x14ac:dyDescent="0.2"/>
    <row r="3105" s="52" customFormat="1" x14ac:dyDescent="0.2"/>
    <row r="3106" s="52" customFormat="1" x14ac:dyDescent="0.2"/>
    <row r="3107" s="52" customFormat="1" x14ac:dyDescent="0.2"/>
    <row r="3108" s="52" customFormat="1" x14ac:dyDescent="0.2"/>
    <row r="3109" s="52" customFormat="1" x14ac:dyDescent="0.2"/>
    <row r="3110" s="52" customFormat="1" x14ac:dyDescent="0.2"/>
    <row r="3111" s="52" customFormat="1" x14ac:dyDescent="0.2"/>
    <row r="3112" s="52" customFormat="1" x14ac:dyDescent="0.2"/>
    <row r="3113" s="52" customFormat="1" x14ac:dyDescent="0.2"/>
    <row r="3114" s="52" customFormat="1" x14ac:dyDescent="0.2"/>
    <row r="3115" s="52" customFormat="1" x14ac:dyDescent="0.2"/>
    <row r="3116" s="52" customFormat="1" x14ac:dyDescent="0.2"/>
    <row r="3117" s="52" customFormat="1" x14ac:dyDescent="0.2"/>
    <row r="3118" s="52" customFormat="1" x14ac:dyDescent="0.2"/>
    <row r="3119" s="52" customFormat="1" x14ac:dyDescent="0.2"/>
    <row r="3120" s="52" customFormat="1" x14ac:dyDescent="0.2"/>
    <row r="3121" s="52" customFormat="1" x14ac:dyDescent="0.2"/>
    <row r="3122" s="52" customFormat="1" x14ac:dyDescent="0.2"/>
    <row r="3123" s="52" customFormat="1" x14ac:dyDescent="0.2"/>
    <row r="3124" s="52" customFormat="1" x14ac:dyDescent="0.2"/>
    <row r="3125" s="52" customFormat="1" x14ac:dyDescent="0.2"/>
    <row r="3126" s="52" customFormat="1" x14ac:dyDescent="0.2"/>
    <row r="3127" s="52" customFormat="1" x14ac:dyDescent="0.2"/>
    <row r="3128" s="52" customFormat="1" x14ac:dyDescent="0.2"/>
    <row r="3129" s="52" customFormat="1" x14ac:dyDescent="0.2"/>
    <row r="3130" s="52" customFormat="1" x14ac:dyDescent="0.2"/>
    <row r="3131" s="52" customFormat="1" x14ac:dyDescent="0.2"/>
    <row r="3132" s="52" customFormat="1" x14ac:dyDescent="0.2"/>
    <row r="3133" s="52" customFormat="1" x14ac:dyDescent="0.2"/>
    <row r="3134" s="52" customFormat="1" x14ac:dyDescent="0.2"/>
    <row r="3135" s="52" customFormat="1" x14ac:dyDescent="0.2"/>
    <row r="3136" s="52" customFormat="1" x14ac:dyDescent="0.2"/>
    <row r="3137" s="52" customFormat="1" x14ac:dyDescent="0.2"/>
    <row r="3138" s="52" customFormat="1" x14ac:dyDescent="0.2"/>
    <row r="3139" s="52" customFormat="1" x14ac:dyDescent="0.2"/>
    <row r="3140" s="52" customFormat="1" x14ac:dyDescent="0.2"/>
    <row r="3141" s="52" customFormat="1" x14ac:dyDescent="0.2"/>
    <row r="3142" s="52" customFormat="1" x14ac:dyDescent="0.2"/>
    <row r="3143" s="52" customFormat="1" x14ac:dyDescent="0.2"/>
    <row r="3144" s="52" customFormat="1" x14ac:dyDescent="0.2"/>
    <row r="3145" s="52" customFormat="1" x14ac:dyDescent="0.2"/>
    <row r="3146" s="52" customFormat="1" x14ac:dyDescent="0.2"/>
    <row r="3147" s="52" customFormat="1" x14ac:dyDescent="0.2"/>
    <row r="3148" s="52" customFormat="1" x14ac:dyDescent="0.2"/>
    <row r="3149" s="52" customFormat="1" x14ac:dyDescent="0.2"/>
    <row r="3150" s="52" customFormat="1" x14ac:dyDescent="0.2"/>
    <row r="3151" s="52" customFormat="1" x14ac:dyDescent="0.2"/>
    <row r="3152" s="52" customFormat="1" x14ac:dyDescent="0.2"/>
    <row r="3153" s="52" customFormat="1" x14ac:dyDescent="0.2"/>
    <row r="3154" s="52" customFormat="1" x14ac:dyDescent="0.2"/>
    <row r="3155" s="52" customFormat="1" x14ac:dyDescent="0.2"/>
    <row r="3156" s="52" customFormat="1" x14ac:dyDescent="0.2"/>
    <row r="3157" s="52" customFormat="1" x14ac:dyDescent="0.2"/>
    <row r="3158" s="52" customFormat="1" x14ac:dyDescent="0.2"/>
    <row r="3159" s="52" customFormat="1" x14ac:dyDescent="0.2"/>
    <row r="3160" s="52" customFormat="1" x14ac:dyDescent="0.2"/>
    <row r="3161" s="52" customFormat="1" x14ac:dyDescent="0.2"/>
    <row r="3162" s="52" customFormat="1" x14ac:dyDescent="0.2"/>
    <row r="3163" s="52" customFormat="1" x14ac:dyDescent="0.2"/>
    <row r="3164" s="52" customFormat="1" x14ac:dyDescent="0.2"/>
    <row r="3165" s="52" customFormat="1" x14ac:dyDescent="0.2"/>
    <row r="3166" s="52" customFormat="1" x14ac:dyDescent="0.2"/>
    <row r="3167" s="52" customFormat="1" x14ac:dyDescent="0.2"/>
    <row r="3168" s="52" customFormat="1" x14ac:dyDescent="0.2"/>
    <row r="3169" s="52" customFormat="1" x14ac:dyDescent="0.2"/>
    <row r="3170" s="52" customFormat="1" x14ac:dyDescent="0.2"/>
    <row r="3171" s="52" customFormat="1" x14ac:dyDescent="0.2"/>
    <row r="3172" s="52" customFormat="1" x14ac:dyDescent="0.2"/>
    <row r="3173" s="52" customFormat="1" x14ac:dyDescent="0.2"/>
    <row r="3174" s="52" customFormat="1" x14ac:dyDescent="0.2"/>
    <row r="3175" s="52" customFormat="1" x14ac:dyDescent="0.2"/>
    <row r="3176" s="52" customFormat="1" x14ac:dyDescent="0.2"/>
    <row r="3177" s="52" customFormat="1" x14ac:dyDescent="0.2"/>
    <row r="3178" s="52" customFormat="1" x14ac:dyDescent="0.2"/>
    <row r="3179" s="52" customFormat="1" x14ac:dyDescent="0.2"/>
    <row r="3180" s="52" customFormat="1" x14ac:dyDescent="0.2"/>
    <row r="3181" s="52" customFormat="1" x14ac:dyDescent="0.2"/>
    <row r="3182" s="52" customFormat="1" x14ac:dyDescent="0.2"/>
    <row r="3183" s="52" customFormat="1" x14ac:dyDescent="0.2"/>
    <row r="3184" s="52" customFormat="1" x14ac:dyDescent="0.2"/>
    <row r="3185" s="52" customFormat="1" x14ac:dyDescent="0.2"/>
    <row r="3186" s="52" customFormat="1" x14ac:dyDescent="0.2"/>
    <row r="3187" s="52" customFormat="1" x14ac:dyDescent="0.2"/>
    <row r="3188" s="52" customFormat="1" x14ac:dyDescent="0.2"/>
    <row r="3189" s="52" customFormat="1" x14ac:dyDescent="0.2"/>
    <row r="3190" s="52" customFormat="1" x14ac:dyDescent="0.2"/>
    <row r="3191" s="52" customFormat="1" x14ac:dyDescent="0.2"/>
    <row r="3192" s="52" customFormat="1" x14ac:dyDescent="0.2"/>
    <row r="3193" s="52" customFormat="1" x14ac:dyDescent="0.2"/>
    <row r="3194" s="52" customFormat="1" x14ac:dyDescent="0.2"/>
    <row r="3195" s="52" customFormat="1" x14ac:dyDescent="0.2"/>
    <row r="3196" s="52" customFormat="1" x14ac:dyDescent="0.2"/>
    <row r="3197" s="52" customFormat="1" x14ac:dyDescent="0.2"/>
    <row r="3198" s="52" customFormat="1" x14ac:dyDescent="0.2"/>
    <row r="3199" s="52" customFormat="1" x14ac:dyDescent="0.2"/>
    <row r="3200" s="52" customFormat="1" x14ac:dyDescent="0.2"/>
    <row r="3201" s="52" customFormat="1" x14ac:dyDescent="0.2"/>
    <row r="3202" s="52" customFormat="1" x14ac:dyDescent="0.2"/>
    <row r="3203" s="52" customFormat="1" x14ac:dyDescent="0.2"/>
    <row r="3204" s="52" customFormat="1" x14ac:dyDescent="0.2"/>
    <row r="3205" s="52" customFormat="1" x14ac:dyDescent="0.2"/>
    <row r="3206" s="52" customFormat="1" x14ac:dyDescent="0.2"/>
    <row r="3207" s="52" customFormat="1" x14ac:dyDescent="0.2"/>
    <row r="3208" s="52" customFormat="1" x14ac:dyDescent="0.2"/>
    <row r="3209" s="52" customFormat="1" x14ac:dyDescent="0.2"/>
    <row r="3210" s="52" customFormat="1" x14ac:dyDescent="0.2"/>
    <row r="3211" s="52" customFormat="1" x14ac:dyDescent="0.2"/>
    <row r="3212" s="52" customFormat="1" x14ac:dyDescent="0.2"/>
    <row r="3213" s="52" customFormat="1" x14ac:dyDescent="0.2"/>
    <row r="3214" s="52" customFormat="1" x14ac:dyDescent="0.2"/>
    <row r="3215" s="52" customFormat="1" x14ac:dyDescent="0.2"/>
    <row r="3216" s="52" customFormat="1" x14ac:dyDescent="0.2"/>
    <row r="3217" s="52" customFormat="1" x14ac:dyDescent="0.2"/>
    <row r="3218" s="52" customFormat="1" x14ac:dyDescent="0.2"/>
    <row r="3219" s="52" customFormat="1" x14ac:dyDescent="0.2"/>
    <row r="3220" s="52" customFormat="1" x14ac:dyDescent="0.2"/>
    <row r="3221" s="52" customFormat="1" x14ac:dyDescent="0.2"/>
    <row r="3222" s="52" customFormat="1" x14ac:dyDescent="0.2"/>
    <row r="3223" s="52" customFormat="1" x14ac:dyDescent="0.2"/>
    <row r="3224" s="52" customFormat="1" x14ac:dyDescent="0.2"/>
    <row r="3225" s="52" customFormat="1" x14ac:dyDescent="0.2"/>
    <row r="3226" s="52" customFormat="1" x14ac:dyDescent="0.2"/>
    <row r="3227" s="52" customFormat="1" x14ac:dyDescent="0.2"/>
    <row r="3228" s="52" customFormat="1" x14ac:dyDescent="0.2"/>
    <row r="3229" s="52" customFormat="1" x14ac:dyDescent="0.2"/>
    <row r="3230" s="52" customFormat="1" x14ac:dyDescent="0.2"/>
    <row r="3231" s="52" customFormat="1" x14ac:dyDescent="0.2"/>
    <row r="3232" s="52" customFormat="1" x14ac:dyDescent="0.2"/>
    <row r="3233" s="52" customFormat="1" x14ac:dyDescent="0.2"/>
    <row r="3234" s="52" customFormat="1" x14ac:dyDescent="0.2"/>
    <row r="3235" s="52" customFormat="1" x14ac:dyDescent="0.2"/>
    <row r="3236" s="52" customFormat="1" x14ac:dyDescent="0.2"/>
    <row r="3237" s="52" customFormat="1" x14ac:dyDescent="0.2"/>
    <row r="3238" s="52" customFormat="1" x14ac:dyDescent="0.2"/>
    <row r="3239" s="52" customFormat="1" x14ac:dyDescent="0.2"/>
    <row r="3240" s="52" customFormat="1" x14ac:dyDescent="0.2"/>
    <row r="3241" s="52" customFormat="1" x14ac:dyDescent="0.2"/>
    <row r="3242" s="52" customFormat="1" x14ac:dyDescent="0.2"/>
    <row r="3243" s="52" customFormat="1" x14ac:dyDescent="0.2"/>
    <row r="3244" s="52" customFormat="1" x14ac:dyDescent="0.2"/>
    <row r="3245" s="52" customFormat="1" x14ac:dyDescent="0.2"/>
    <row r="3246" s="52" customFormat="1" x14ac:dyDescent="0.2"/>
    <row r="3247" s="52" customFormat="1" x14ac:dyDescent="0.2"/>
    <row r="3248" s="52" customFormat="1" x14ac:dyDescent="0.2"/>
    <row r="3249" s="52" customFormat="1" x14ac:dyDescent="0.2"/>
    <row r="3250" s="52" customFormat="1" x14ac:dyDescent="0.2"/>
    <row r="3251" s="52" customFormat="1" x14ac:dyDescent="0.2"/>
    <row r="3252" s="52" customFormat="1" x14ac:dyDescent="0.2"/>
    <row r="3253" s="52" customFormat="1" x14ac:dyDescent="0.2"/>
    <row r="3254" s="52" customFormat="1" x14ac:dyDescent="0.2"/>
    <row r="3255" s="52" customFormat="1" x14ac:dyDescent="0.2"/>
    <row r="3256" s="52" customFormat="1" x14ac:dyDescent="0.2"/>
    <row r="3257" s="52" customFormat="1" x14ac:dyDescent="0.2"/>
    <row r="3258" s="52" customFormat="1" x14ac:dyDescent="0.2"/>
    <row r="3259" s="52" customFormat="1" x14ac:dyDescent="0.2"/>
    <row r="3260" s="52" customFormat="1" x14ac:dyDescent="0.2"/>
    <row r="3261" s="52" customFormat="1" x14ac:dyDescent="0.2"/>
    <row r="3262" s="52" customFormat="1" x14ac:dyDescent="0.2"/>
    <row r="3263" s="52" customFormat="1" x14ac:dyDescent="0.2"/>
    <row r="3264" s="52" customFormat="1" x14ac:dyDescent="0.2"/>
    <row r="3265" s="52" customFormat="1" x14ac:dyDescent="0.2"/>
    <row r="3266" s="52" customFormat="1" x14ac:dyDescent="0.2"/>
    <row r="3267" s="52" customFormat="1" x14ac:dyDescent="0.2"/>
    <row r="3268" s="52" customFormat="1" x14ac:dyDescent="0.2"/>
    <row r="3269" s="52" customFormat="1" x14ac:dyDescent="0.2"/>
    <row r="3270" s="52" customFormat="1" x14ac:dyDescent="0.2"/>
    <row r="3271" s="52" customFormat="1" x14ac:dyDescent="0.2"/>
    <row r="3272" s="52" customFormat="1" x14ac:dyDescent="0.2"/>
    <row r="3273" s="52" customFormat="1" x14ac:dyDescent="0.2"/>
    <row r="3274" s="52" customFormat="1" x14ac:dyDescent="0.2"/>
    <row r="3275" s="52" customFormat="1" x14ac:dyDescent="0.2"/>
    <row r="3276" s="52" customFormat="1" x14ac:dyDescent="0.2"/>
    <row r="3277" s="52" customFormat="1" x14ac:dyDescent="0.2"/>
    <row r="3278" s="52" customFormat="1" x14ac:dyDescent="0.2"/>
    <row r="3279" s="52" customFormat="1" x14ac:dyDescent="0.2"/>
    <row r="3280" s="52" customFormat="1" x14ac:dyDescent="0.2"/>
    <row r="3281" s="52" customFormat="1" x14ac:dyDescent="0.2"/>
    <row r="3282" s="52" customFormat="1" x14ac:dyDescent="0.2"/>
    <row r="3283" s="52" customFormat="1" x14ac:dyDescent="0.2"/>
    <row r="3284" s="52" customFormat="1" x14ac:dyDescent="0.2"/>
    <row r="3285" s="52" customFormat="1" x14ac:dyDescent="0.2"/>
    <row r="3286" s="52" customFormat="1" x14ac:dyDescent="0.2"/>
    <row r="3287" s="52" customFormat="1" x14ac:dyDescent="0.2"/>
    <row r="3288" s="52" customFormat="1" x14ac:dyDescent="0.2"/>
    <row r="3289" s="52" customFormat="1" x14ac:dyDescent="0.2"/>
    <row r="3290" s="52" customFormat="1" x14ac:dyDescent="0.2"/>
    <row r="3291" s="52" customFormat="1" x14ac:dyDescent="0.2"/>
    <row r="3292" s="52" customFormat="1" x14ac:dyDescent="0.2"/>
    <row r="3293" s="52" customFormat="1" x14ac:dyDescent="0.2"/>
    <row r="3294" s="52" customFormat="1" x14ac:dyDescent="0.2"/>
    <row r="3295" s="52" customFormat="1" x14ac:dyDescent="0.2"/>
    <row r="3296" s="52" customFormat="1" x14ac:dyDescent="0.2"/>
    <row r="3297" s="52" customFormat="1" x14ac:dyDescent="0.2"/>
    <row r="3298" s="52" customFormat="1" x14ac:dyDescent="0.2"/>
    <row r="3299" s="52" customFormat="1" x14ac:dyDescent="0.2"/>
    <row r="3300" s="52" customFormat="1" x14ac:dyDescent="0.2"/>
    <row r="3301" s="52" customFormat="1" x14ac:dyDescent="0.2"/>
    <row r="3302" s="52" customFormat="1" x14ac:dyDescent="0.2"/>
    <row r="3303" s="52" customFormat="1" x14ac:dyDescent="0.2"/>
    <row r="3304" s="52" customFormat="1" x14ac:dyDescent="0.2"/>
    <row r="3305" s="52" customFormat="1" x14ac:dyDescent="0.2"/>
    <row r="3306" s="52" customFormat="1" x14ac:dyDescent="0.2"/>
    <row r="3307" s="52" customFormat="1" x14ac:dyDescent="0.2"/>
    <row r="3308" s="52" customFormat="1" x14ac:dyDescent="0.2"/>
    <row r="3309" s="52" customFormat="1" x14ac:dyDescent="0.2"/>
    <row r="3310" s="52" customFormat="1" x14ac:dyDescent="0.2"/>
    <row r="3311" s="52" customFormat="1" x14ac:dyDescent="0.2"/>
    <row r="3312" s="52" customFormat="1" x14ac:dyDescent="0.2"/>
    <row r="3313" s="52" customFormat="1" x14ac:dyDescent="0.2"/>
    <row r="3314" s="52" customFormat="1" x14ac:dyDescent="0.2"/>
    <row r="3315" s="52" customFormat="1" x14ac:dyDescent="0.2"/>
    <row r="3316" s="52" customFormat="1" x14ac:dyDescent="0.2"/>
    <row r="3317" s="52" customFormat="1" x14ac:dyDescent="0.2"/>
    <row r="3318" s="52" customFormat="1" x14ac:dyDescent="0.2"/>
    <row r="3319" s="52" customFormat="1" x14ac:dyDescent="0.2"/>
    <row r="3320" s="52" customFormat="1" x14ac:dyDescent="0.2"/>
    <row r="3321" s="52" customFormat="1" x14ac:dyDescent="0.2"/>
    <row r="3322" s="52" customFormat="1" x14ac:dyDescent="0.2"/>
    <row r="3323" s="52" customFormat="1" x14ac:dyDescent="0.2"/>
    <row r="3324" s="52" customFormat="1" x14ac:dyDescent="0.2"/>
    <row r="3325" s="52" customFormat="1" x14ac:dyDescent="0.2"/>
    <row r="3326" s="52" customFormat="1" x14ac:dyDescent="0.2"/>
    <row r="3327" s="52" customFormat="1" x14ac:dyDescent="0.2"/>
    <row r="3328" s="52" customFormat="1" x14ac:dyDescent="0.2"/>
    <row r="3329" s="52" customFormat="1" x14ac:dyDescent="0.2"/>
    <row r="3330" s="52" customFormat="1" x14ac:dyDescent="0.2"/>
    <row r="3331" s="52" customFormat="1" x14ac:dyDescent="0.2"/>
    <row r="3332" s="52" customFormat="1" x14ac:dyDescent="0.2"/>
    <row r="3333" s="52" customFormat="1" x14ac:dyDescent="0.2"/>
    <row r="3334" s="52" customFormat="1" x14ac:dyDescent="0.2"/>
    <row r="3335" s="52" customFormat="1" x14ac:dyDescent="0.2"/>
    <row r="3336" s="52" customFormat="1" x14ac:dyDescent="0.2"/>
    <row r="3337" s="52" customFormat="1" x14ac:dyDescent="0.2"/>
    <row r="3338" s="52" customFormat="1" x14ac:dyDescent="0.2"/>
    <row r="3339" s="52" customFormat="1" x14ac:dyDescent="0.2"/>
    <row r="3340" s="52" customFormat="1" x14ac:dyDescent="0.2"/>
    <row r="3341" s="52" customFormat="1" x14ac:dyDescent="0.2"/>
    <row r="3342" s="52" customFormat="1" x14ac:dyDescent="0.2"/>
    <row r="3343" s="52" customFormat="1" x14ac:dyDescent="0.2"/>
    <row r="3344" s="52" customFormat="1" x14ac:dyDescent="0.2"/>
    <row r="3345" s="52" customFormat="1" x14ac:dyDescent="0.2"/>
    <row r="3346" s="52" customFormat="1" x14ac:dyDescent="0.2"/>
    <row r="3347" s="52" customFormat="1" x14ac:dyDescent="0.2"/>
    <row r="3348" s="52" customFormat="1" x14ac:dyDescent="0.2"/>
    <row r="3349" s="52" customFormat="1" x14ac:dyDescent="0.2"/>
    <row r="3350" s="52" customFormat="1" x14ac:dyDescent="0.2"/>
    <row r="3351" s="52" customFormat="1" x14ac:dyDescent="0.2"/>
    <row r="3352" s="52" customFormat="1" x14ac:dyDescent="0.2"/>
    <row r="3353" s="52" customFormat="1" x14ac:dyDescent="0.2"/>
    <row r="3354" s="52" customFormat="1" x14ac:dyDescent="0.2"/>
    <row r="3355" s="52" customFormat="1" x14ac:dyDescent="0.2"/>
    <row r="3356" s="52" customFormat="1" x14ac:dyDescent="0.2"/>
    <row r="3357" s="52" customFormat="1" x14ac:dyDescent="0.2"/>
    <row r="3358" s="52" customFormat="1" x14ac:dyDescent="0.2"/>
    <row r="3359" s="52" customFormat="1" x14ac:dyDescent="0.2"/>
    <row r="3360" s="52" customFormat="1" x14ac:dyDescent="0.2"/>
    <row r="3361" s="52" customFormat="1" x14ac:dyDescent="0.2"/>
    <row r="3362" s="52" customFormat="1" x14ac:dyDescent="0.2"/>
    <row r="3363" s="52" customFormat="1" x14ac:dyDescent="0.2"/>
    <row r="3364" s="52" customFormat="1" x14ac:dyDescent="0.2"/>
    <row r="3365" s="52" customFormat="1" x14ac:dyDescent="0.2"/>
    <row r="3366" s="52" customFormat="1" x14ac:dyDescent="0.2"/>
    <row r="3367" s="52" customFormat="1" x14ac:dyDescent="0.2"/>
    <row r="3368" s="52" customFormat="1" x14ac:dyDescent="0.2"/>
    <row r="3369" s="52" customFormat="1" x14ac:dyDescent="0.2"/>
    <row r="3370" s="52" customFormat="1" x14ac:dyDescent="0.2"/>
    <row r="3371" s="52" customFormat="1" x14ac:dyDescent="0.2"/>
    <row r="3372" s="52" customFormat="1" x14ac:dyDescent="0.2"/>
    <row r="3373" s="52" customFormat="1" x14ac:dyDescent="0.2"/>
    <row r="3374" s="52" customFormat="1" x14ac:dyDescent="0.2"/>
    <row r="3375" s="52" customFormat="1" x14ac:dyDescent="0.2"/>
    <row r="3376" s="52" customFormat="1" x14ac:dyDescent="0.2"/>
    <row r="3377" s="52" customFormat="1" x14ac:dyDescent="0.2"/>
    <row r="3378" s="52" customFormat="1" x14ac:dyDescent="0.2"/>
    <row r="3379" s="52" customFormat="1" x14ac:dyDescent="0.2"/>
    <row r="3380" s="52" customFormat="1" x14ac:dyDescent="0.2"/>
    <row r="3381" s="52" customFormat="1" x14ac:dyDescent="0.2"/>
    <row r="3382" s="52" customFormat="1" x14ac:dyDescent="0.2"/>
    <row r="3383" s="52" customFormat="1" x14ac:dyDescent="0.2"/>
    <row r="3384" s="52" customFormat="1" x14ac:dyDescent="0.2"/>
    <row r="3385" s="52" customFormat="1" x14ac:dyDescent="0.2"/>
    <row r="3386" s="52" customFormat="1" x14ac:dyDescent="0.2"/>
    <row r="3387" s="52" customFormat="1" x14ac:dyDescent="0.2"/>
    <row r="3388" s="52" customFormat="1" x14ac:dyDescent="0.2"/>
    <row r="3389" s="52" customFormat="1" x14ac:dyDescent="0.2"/>
    <row r="3390" s="52" customFormat="1" x14ac:dyDescent="0.2"/>
    <row r="3391" s="52" customFormat="1" x14ac:dyDescent="0.2"/>
    <row r="3392" s="52" customFormat="1" x14ac:dyDescent="0.2"/>
    <row r="3393" s="52" customFormat="1" x14ac:dyDescent="0.2"/>
    <row r="3394" s="52" customFormat="1" x14ac:dyDescent="0.2"/>
    <row r="3395" s="52" customFormat="1" x14ac:dyDescent="0.2"/>
    <row r="3396" s="52" customFormat="1" x14ac:dyDescent="0.2"/>
    <row r="3397" s="52" customFormat="1" x14ac:dyDescent="0.2"/>
    <row r="3398" s="52" customFormat="1" x14ac:dyDescent="0.2"/>
    <row r="3399" s="52" customFormat="1" x14ac:dyDescent="0.2"/>
    <row r="3400" s="52" customFormat="1" x14ac:dyDescent="0.2"/>
    <row r="3401" s="52" customFormat="1" x14ac:dyDescent="0.2"/>
    <row r="3402" s="52" customFormat="1" x14ac:dyDescent="0.2"/>
    <row r="3403" s="52" customFormat="1" x14ac:dyDescent="0.2"/>
    <row r="3404" s="52" customFormat="1" x14ac:dyDescent="0.2"/>
    <row r="3405" s="52" customFormat="1" x14ac:dyDescent="0.2"/>
    <row r="3406" s="52" customFormat="1" x14ac:dyDescent="0.2"/>
    <row r="3407" s="52" customFormat="1" x14ac:dyDescent="0.2"/>
    <row r="3408" s="52" customFormat="1" x14ac:dyDescent="0.2"/>
    <row r="3409" s="52" customFormat="1" x14ac:dyDescent="0.2"/>
    <row r="3410" s="52" customFormat="1" x14ac:dyDescent="0.2"/>
    <row r="3411" s="52" customFormat="1" x14ac:dyDescent="0.2"/>
    <row r="3412" s="52" customFormat="1" x14ac:dyDescent="0.2"/>
    <row r="3413" s="52" customFormat="1" x14ac:dyDescent="0.2"/>
    <row r="3414" s="52" customFormat="1" x14ac:dyDescent="0.2"/>
    <row r="3415" s="52" customFormat="1" x14ac:dyDescent="0.2"/>
    <row r="3416" s="52" customFormat="1" x14ac:dyDescent="0.2"/>
    <row r="3417" s="52" customFormat="1" x14ac:dyDescent="0.2"/>
    <row r="3418" s="52" customFormat="1" x14ac:dyDescent="0.2"/>
    <row r="3419" s="52" customFormat="1" x14ac:dyDescent="0.2"/>
    <row r="3420" s="52" customFormat="1" x14ac:dyDescent="0.2"/>
    <row r="3421" s="52" customFormat="1" x14ac:dyDescent="0.2"/>
    <row r="3422" s="52" customFormat="1" x14ac:dyDescent="0.2"/>
    <row r="3423" s="52" customFormat="1" x14ac:dyDescent="0.2"/>
    <row r="3424" s="52" customFormat="1" x14ac:dyDescent="0.2"/>
    <row r="3425" s="52" customFormat="1" x14ac:dyDescent="0.2"/>
    <row r="3426" s="52" customFormat="1" x14ac:dyDescent="0.2"/>
    <row r="3427" s="52" customFormat="1" x14ac:dyDescent="0.2"/>
    <row r="3428" s="52" customFormat="1" x14ac:dyDescent="0.2"/>
    <row r="3429" s="52" customFormat="1" x14ac:dyDescent="0.2"/>
    <row r="3430" s="52" customFormat="1" x14ac:dyDescent="0.2"/>
    <row r="3431" s="52" customFormat="1" x14ac:dyDescent="0.2"/>
    <row r="3432" s="52" customFormat="1" x14ac:dyDescent="0.2"/>
    <row r="3433" s="52" customFormat="1" x14ac:dyDescent="0.2"/>
    <row r="3434" s="52" customFormat="1" x14ac:dyDescent="0.2"/>
    <row r="3435" s="52" customFormat="1" x14ac:dyDescent="0.2"/>
    <row r="3436" s="52" customFormat="1" x14ac:dyDescent="0.2"/>
    <row r="3437" s="52" customFormat="1" x14ac:dyDescent="0.2"/>
    <row r="3438" s="52" customFormat="1" x14ac:dyDescent="0.2"/>
    <row r="3439" s="52" customFormat="1" x14ac:dyDescent="0.2"/>
    <row r="3440" s="52" customFormat="1" x14ac:dyDescent="0.2"/>
    <row r="3441" s="52" customFormat="1" x14ac:dyDescent="0.2"/>
    <row r="3442" s="52" customFormat="1" x14ac:dyDescent="0.2"/>
    <row r="3443" s="52" customFormat="1" x14ac:dyDescent="0.2"/>
    <row r="3444" s="52" customFormat="1" x14ac:dyDescent="0.2"/>
    <row r="3445" s="52" customFormat="1" x14ac:dyDescent="0.2"/>
    <row r="3446" s="52" customFormat="1" x14ac:dyDescent="0.2"/>
    <row r="3447" s="52" customFormat="1" x14ac:dyDescent="0.2"/>
    <row r="3448" s="52" customFormat="1" x14ac:dyDescent="0.2"/>
    <row r="3449" s="52" customFormat="1" x14ac:dyDescent="0.2"/>
    <row r="3450" s="52" customFormat="1" x14ac:dyDescent="0.2"/>
    <row r="3451" s="52" customFormat="1" x14ac:dyDescent="0.2"/>
    <row r="3452" s="52" customFormat="1" x14ac:dyDescent="0.2"/>
    <row r="3453" s="52" customFormat="1" x14ac:dyDescent="0.2"/>
    <row r="3454" s="52" customFormat="1" x14ac:dyDescent="0.2"/>
    <row r="3455" s="52" customFormat="1" x14ac:dyDescent="0.2"/>
    <row r="3456" s="52" customFormat="1" x14ac:dyDescent="0.2"/>
    <row r="3457" s="52" customFormat="1" x14ac:dyDescent="0.2"/>
    <row r="3458" s="52" customFormat="1" x14ac:dyDescent="0.2"/>
    <row r="3459" s="52" customFormat="1" x14ac:dyDescent="0.2"/>
    <row r="3460" s="52" customFormat="1" x14ac:dyDescent="0.2"/>
    <row r="3461" s="52" customFormat="1" x14ac:dyDescent="0.2"/>
    <row r="3462" s="52" customFormat="1" x14ac:dyDescent="0.2"/>
    <row r="3463" s="52" customFormat="1" x14ac:dyDescent="0.2"/>
    <row r="3464" s="52" customFormat="1" x14ac:dyDescent="0.2"/>
    <row r="3465" s="52" customFormat="1" x14ac:dyDescent="0.2"/>
    <row r="3466" s="52" customFormat="1" x14ac:dyDescent="0.2"/>
    <row r="3467" s="52" customFormat="1" x14ac:dyDescent="0.2"/>
    <row r="3468" s="52" customFormat="1" x14ac:dyDescent="0.2"/>
    <row r="3469" s="52" customFormat="1" x14ac:dyDescent="0.2"/>
    <row r="3470" s="52" customFormat="1" x14ac:dyDescent="0.2"/>
    <row r="3471" s="52" customFormat="1" x14ac:dyDescent="0.2"/>
    <row r="3472" s="52" customFormat="1" x14ac:dyDescent="0.2"/>
    <row r="3473" s="52" customFormat="1" x14ac:dyDescent="0.2"/>
    <row r="3474" s="52" customFormat="1" x14ac:dyDescent="0.2"/>
    <row r="3475" s="52" customFormat="1" x14ac:dyDescent="0.2"/>
    <row r="3476" s="52" customFormat="1" x14ac:dyDescent="0.2"/>
    <row r="3477" s="52" customFormat="1" x14ac:dyDescent="0.2"/>
    <row r="3478" s="52" customFormat="1" x14ac:dyDescent="0.2"/>
    <row r="3479" s="52" customFormat="1" x14ac:dyDescent="0.2"/>
    <row r="3480" s="52" customFormat="1" x14ac:dyDescent="0.2"/>
    <row r="3481" s="52" customFormat="1" x14ac:dyDescent="0.2"/>
    <row r="3482" s="52" customFormat="1" x14ac:dyDescent="0.2"/>
    <row r="3483" s="52" customFormat="1" x14ac:dyDescent="0.2"/>
    <row r="3484" s="52" customFormat="1" x14ac:dyDescent="0.2"/>
    <row r="3485" s="52" customFormat="1" x14ac:dyDescent="0.2"/>
    <row r="3486" s="52" customFormat="1" x14ac:dyDescent="0.2"/>
    <row r="3487" s="52" customFormat="1" x14ac:dyDescent="0.2"/>
    <row r="3488" s="52" customFormat="1" x14ac:dyDescent="0.2"/>
    <row r="3489" s="52" customFormat="1" x14ac:dyDescent="0.2"/>
    <row r="3490" s="52" customFormat="1" x14ac:dyDescent="0.2"/>
    <row r="3491" s="52" customFormat="1" x14ac:dyDescent="0.2"/>
    <row r="3492" s="52" customFormat="1" x14ac:dyDescent="0.2"/>
    <row r="3493" s="52" customFormat="1" x14ac:dyDescent="0.2"/>
    <row r="3494" s="52" customFormat="1" x14ac:dyDescent="0.2"/>
    <row r="3495" s="52" customFormat="1" x14ac:dyDescent="0.2"/>
    <row r="3496" s="52" customFormat="1" x14ac:dyDescent="0.2"/>
    <row r="3497" s="52" customFormat="1" x14ac:dyDescent="0.2"/>
    <row r="3498" s="52" customFormat="1" x14ac:dyDescent="0.2"/>
    <row r="3499" s="52" customFormat="1" x14ac:dyDescent="0.2"/>
    <row r="3500" s="52" customFormat="1" x14ac:dyDescent="0.2"/>
    <row r="3501" s="52" customFormat="1" x14ac:dyDescent="0.2"/>
    <row r="3502" s="52" customFormat="1" x14ac:dyDescent="0.2"/>
    <row r="3503" s="52" customFormat="1" x14ac:dyDescent="0.2"/>
    <row r="3504" s="52" customFormat="1" x14ac:dyDescent="0.2"/>
    <row r="3505" s="52" customFormat="1" x14ac:dyDescent="0.2"/>
    <row r="3506" s="52" customFormat="1" x14ac:dyDescent="0.2"/>
    <row r="3507" s="52" customFormat="1" x14ac:dyDescent="0.2"/>
    <row r="3508" s="52" customFormat="1" x14ac:dyDescent="0.2"/>
    <row r="3509" s="52" customFormat="1" x14ac:dyDescent="0.2"/>
    <row r="3510" s="52" customFormat="1" x14ac:dyDescent="0.2"/>
    <row r="3511" s="52" customFormat="1" x14ac:dyDescent="0.2"/>
    <row r="3512" s="52" customFormat="1" x14ac:dyDescent="0.2"/>
    <row r="3513" s="52" customFormat="1" x14ac:dyDescent="0.2"/>
    <row r="3514" s="52" customFormat="1" x14ac:dyDescent="0.2"/>
    <row r="3515" s="52" customFormat="1" x14ac:dyDescent="0.2"/>
    <row r="3516" s="52" customFormat="1" x14ac:dyDescent="0.2"/>
    <row r="3517" s="52" customFormat="1" x14ac:dyDescent="0.2"/>
    <row r="3518" s="52" customFormat="1" x14ac:dyDescent="0.2"/>
    <row r="3519" s="52" customFormat="1" x14ac:dyDescent="0.2"/>
    <row r="3520" s="52" customFormat="1" x14ac:dyDescent="0.2"/>
    <row r="3521" s="52" customFormat="1" x14ac:dyDescent="0.2"/>
    <row r="3522" s="52" customFormat="1" x14ac:dyDescent="0.2"/>
    <row r="3523" s="52" customFormat="1" x14ac:dyDescent="0.2"/>
    <row r="3524" s="52" customFormat="1" x14ac:dyDescent="0.2"/>
    <row r="3525" s="52" customFormat="1" x14ac:dyDescent="0.2"/>
    <row r="3526" s="52" customFormat="1" x14ac:dyDescent="0.2"/>
    <row r="3527" s="52" customFormat="1" x14ac:dyDescent="0.2"/>
    <row r="3528" s="52" customFormat="1" x14ac:dyDescent="0.2"/>
    <row r="3529" s="52" customFormat="1" x14ac:dyDescent="0.2"/>
    <row r="3530" s="52" customFormat="1" x14ac:dyDescent="0.2"/>
    <row r="3531" s="52" customFormat="1" x14ac:dyDescent="0.2"/>
    <row r="3532" s="52" customFormat="1" x14ac:dyDescent="0.2"/>
    <row r="3533" s="52" customFormat="1" x14ac:dyDescent="0.2"/>
    <row r="3534" s="52" customFormat="1" x14ac:dyDescent="0.2"/>
    <row r="3535" s="52" customFormat="1" x14ac:dyDescent="0.2"/>
    <row r="3536" s="52" customFormat="1" x14ac:dyDescent="0.2"/>
    <row r="3537" s="52" customFormat="1" x14ac:dyDescent="0.2"/>
    <row r="3538" s="52" customFormat="1" x14ac:dyDescent="0.2"/>
    <row r="3539" s="52" customFormat="1" x14ac:dyDescent="0.2"/>
    <row r="3540" s="52" customFormat="1" x14ac:dyDescent="0.2"/>
    <row r="3541" s="52" customFormat="1" x14ac:dyDescent="0.2"/>
    <row r="3542" s="52" customFormat="1" x14ac:dyDescent="0.2"/>
    <row r="3543" s="52" customFormat="1" x14ac:dyDescent="0.2"/>
    <row r="3544" s="52" customFormat="1" x14ac:dyDescent="0.2"/>
    <row r="3545" s="52" customFormat="1" x14ac:dyDescent="0.2"/>
    <row r="3546" s="52" customFormat="1" x14ac:dyDescent="0.2"/>
    <row r="3547" s="52" customFormat="1" x14ac:dyDescent="0.2"/>
    <row r="3548" s="52" customFormat="1" x14ac:dyDescent="0.2"/>
    <row r="3549" s="52" customFormat="1" x14ac:dyDescent="0.2"/>
    <row r="3550" s="52" customFormat="1" x14ac:dyDescent="0.2"/>
    <row r="3551" s="52" customFormat="1" x14ac:dyDescent="0.2"/>
    <row r="3552" s="52" customFormat="1" x14ac:dyDescent="0.2"/>
    <row r="3553" s="52" customFormat="1" x14ac:dyDescent="0.2"/>
    <row r="3554" s="52" customFormat="1" x14ac:dyDescent="0.2"/>
    <row r="3555" s="52" customFormat="1" x14ac:dyDescent="0.2"/>
    <row r="3556" s="52" customFormat="1" x14ac:dyDescent="0.2"/>
    <row r="3557" s="52" customFormat="1" x14ac:dyDescent="0.2"/>
    <row r="3558" s="52" customFormat="1" x14ac:dyDescent="0.2"/>
    <row r="3559" s="52" customFormat="1" x14ac:dyDescent="0.2"/>
    <row r="3560" s="52" customFormat="1" x14ac:dyDescent="0.2"/>
    <row r="3561" s="52" customFormat="1" x14ac:dyDescent="0.2"/>
    <row r="3562" s="52" customFormat="1" x14ac:dyDescent="0.2"/>
    <row r="3563" s="52" customFormat="1" x14ac:dyDescent="0.2"/>
    <row r="3564" s="52" customFormat="1" x14ac:dyDescent="0.2"/>
    <row r="3565" s="52" customFormat="1" x14ac:dyDescent="0.2"/>
    <row r="3566" s="52" customFormat="1" x14ac:dyDescent="0.2"/>
    <row r="3567" s="52" customFormat="1" x14ac:dyDescent="0.2"/>
    <row r="3568" s="52" customFormat="1" x14ac:dyDescent="0.2"/>
    <row r="3569" s="52" customFormat="1" x14ac:dyDescent="0.2"/>
    <row r="3570" s="52" customFormat="1" x14ac:dyDescent="0.2"/>
    <row r="3571" s="52" customFormat="1" x14ac:dyDescent="0.2"/>
    <row r="3572" s="52" customFormat="1" x14ac:dyDescent="0.2"/>
    <row r="3573" s="52" customFormat="1" x14ac:dyDescent="0.2"/>
    <row r="3574" s="52" customFormat="1" x14ac:dyDescent="0.2"/>
    <row r="3575" s="52" customFormat="1" x14ac:dyDescent="0.2"/>
    <row r="3576" s="52" customFormat="1" x14ac:dyDescent="0.2"/>
    <row r="3577" s="52" customFormat="1" x14ac:dyDescent="0.2"/>
    <row r="3578" s="52" customFormat="1" x14ac:dyDescent="0.2"/>
    <row r="3579" s="52" customFormat="1" x14ac:dyDescent="0.2"/>
    <row r="3580" s="52" customFormat="1" x14ac:dyDescent="0.2"/>
    <row r="3581" s="52" customFormat="1" x14ac:dyDescent="0.2"/>
    <row r="3582" s="52" customFormat="1" x14ac:dyDescent="0.2"/>
    <row r="3583" s="52" customFormat="1" x14ac:dyDescent="0.2"/>
    <row r="3584" s="52" customFormat="1" x14ac:dyDescent="0.2"/>
    <row r="3585" s="52" customFormat="1" x14ac:dyDescent="0.2"/>
    <row r="3586" s="52" customFormat="1" x14ac:dyDescent="0.2"/>
    <row r="3587" s="52" customFormat="1" x14ac:dyDescent="0.2"/>
    <row r="3588" s="52" customFormat="1" x14ac:dyDescent="0.2"/>
    <row r="3589" s="52" customFormat="1" x14ac:dyDescent="0.2"/>
    <row r="3590" s="52" customFormat="1" x14ac:dyDescent="0.2"/>
    <row r="3591" s="52" customFormat="1" x14ac:dyDescent="0.2"/>
    <row r="3592" s="52" customFormat="1" x14ac:dyDescent="0.2"/>
    <row r="3593" s="52" customFormat="1" x14ac:dyDescent="0.2"/>
    <row r="3594" s="52" customFormat="1" x14ac:dyDescent="0.2"/>
    <row r="3595" s="52" customFormat="1" x14ac:dyDescent="0.2"/>
    <row r="3596" s="52" customFormat="1" x14ac:dyDescent="0.2"/>
    <row r="3597" s="52" customFormat="1" x14ac:dyDescent="0.2"/>
    <row r="3598" s="52" customFormat="1" x14ac:dyDescent="0.2"/>
    <row r="3599" s="52" customFormat="1" x14ac:dyDescent="0.2"/>
    <row r="3600" s="52" customFormat="1" x14ac:dyDescent="0.2"/>
    <row r="3601" s="52" customFormat="1" x14ac:dyDescent="0.2"/>
    <row r="3602" s="52" customFormat="1" x14ac:dyDescent="0.2"/>
    <row r="3603" s="52" customFormat="1" x14ac:dyDescent="0.2"/>
    <row r="3604" s="52" customFormat="1" x14ac:dyDescent="0.2"/>
    <row r="3605" s="52" customFormat="1" x14ac:dyDescent="0.2"/>
    <row r="3606" s="52" customFormat="1" x14ac:dyDescent="0.2"/>
    <row r="3607" s="52" customFormat="1" x14ac:dyDescent="0.2"/>
    <row r="3608" s="52" customFormat="1" x14ac:dyDescent="0.2"/>
    <row r="3609" s="52" customFormat="1" x14ac:dyDescent="0.2"/>
    <row r="3610" s="52" customFormat="1" x14ac:dyDescent="0.2"/>
    <row r="3611" s="52" customFormat="1" x14ac:dyDescent="0.2"/>
    <row r="3612" s="52" customFormat="1" x14ac:dyDescent="0.2"/>
    <row r="3613" s="52" customFormat="1" x14ac:dyDescent="0.2"/>
    <row r="3614" s="52" customFormat="1" x14ac:dyDescent="0.2"/>
    <row r="3615" s="52" customFormat="1" x14ac:dyDescent="0.2"/>
    <row r="3616" s="52" customFormat="1" x14ac:dyDescent="0.2"/>
    <row r="3617" s="52" customFormat="1" x14ac:dyDescent="0.2"/>
    <row r="3618" s="52" customFormat="1" x14ac:dyDescent="0.2"/>
    <row r="3619" s="52" customFormat="1" x14ac:dyDescent="0.2"/>
    <row r="3620" s="52" customFormat="1" x14ac:dyDescent="0.2"/>
    <row r="3621" s="52" customFormat="1" x14ac:dyDescent="0.2"/>
    <row r="3622" s="52" customFormat="1" x14ac:dyDescent="0.2"/>
    <row r="3623" s="52" customFormat="1" x14ac:dyDescent="0.2"/>
    <row r="3624" s="52" customFormat="1" x14ac:dyDescent="0.2"/>
    <row r="3625" s="52" customFormat="1" x14ac:dyDescent="0.2"/>
    <row r="3626" s="52" customFormat="1" x14ac:dyDescent="0.2"/>
    <row r="3627" s="52" customFormat="1" x14ac:dyDescent="0.2"/>
    <row r="3628" s="52" customFormat="1" x14ac:dyDescent="0.2"/>
    <row r="3629" s="52" customFormat="1" x14ac:dyDescent="0.2"/>
    <row r="3630" s="52" customFormat="1" x14ac:dyDescent="0.2"/>
    <row r="3631" s="52" customFormat="1" x14ac:dyDescent="0.2"/>
    <row r="3632" s="52" customFormat="1" x14ac:dyDescent="0.2"/>
    <row r="3633" s="52" customFormat="1" x14ac:dyDescent="0.2"/>
    <row r="3634" s="52" customFormat="1" x14ac:dyDescent="0.2"/>
    <row r="3635" s="52" customFormat="1" x14ac:dyDescent="0.2"/>
    <row r="3636" s="52" customFormat="1" x14ac:dyDescent="0.2"/>
    <row r="3637" s="52" customFormat="1" x14ac:dyDescent="0.2"/>
    <row r="3638" s="52" customFormat="1" x14ac:dyDescent="0.2"/>
    <row r="3639" s="52" customFormat="1" x14ac:dyDescent="0.2"/>
    <row r="3640" s="52" customFormat="1" x14ac:dyDescent="0.2"/>
    <row r="3641" s="52" customFormat="1" x14ac:dyDescent="0.2"/>
    <row r="3642" s="52" customFormat="1" x14ac:dyDescent="0.2"/>
    <row r="3643" s="52" customFormat="1" x14ac:dyDescent="0.2"/>
    <row r="3644" s="52" customFormat="1" x14ac:dyDescent="0.2"/>
    <row r="3645" s="52" customFormat="1" x14ac:dyDescent="0.2"/>
    <row r="3646" s="52" customFormat="1" x14ac:dyDescent="0.2"/>
    <row r="3647" s="52" customFormat="1" x14ac:dyDescent="0.2"/>
    <row r="3648" s="52" customFormat="1" x14ac:dyDescent="0.2"/>
    <row r="3649" s="52" customFormat="1" x14ac:dyDescent="0.2"/>
    <row r="3650" s="52" customFormat="1" x14ac:dyDescent="0.2"/>
    <row r="3651" s="52" customFormat="1" x14ac:dyDescent="0.2"/>
    <row r="3652" s="52" customFormat="1" x14ac:dyDescent="0.2"/>
    <row r="3653" s="52" customFormat="1" x14ac:dyDescent="0.2"/>
    <row r="3654" s="52" customFormat="1" x14ac:dyDescent="0.2"/>
    <row r="3655" s="52" customFormat="1" x14ac:dyDescent="0.2"/>
    <row r="3656" s="52" customFormat="1" x14ac:dyDescent="0.2"/>
    <row r="3657" s="52" customFormat="1" x14ac:dyDescent="0.2"/>
    <row r="3658" s="52" customFormat="1" x14ac:dyDescent="0.2"/>
    <row r="3659" s="52" customFormat="1" x14ac:dyDescent="0.2"/>
    <row r="3660" s="52" customFormat="1" x14ac:dyDescent="0.2"/>
    <row r="3661" s="52" customFormat="1" x14ac:dyDescent="0.2"/>
    <row r="3662" s="52" customFormat="1" x14ac:dyDescent="0.2"/>
    <row r="3663" s="52" customFormat="1" x14ac:dyDescent="0.2"/>
    <row r="3664" s="52" customFormat="1" x14ac:dyDescent="0.2"/>
    <row r="3665" s="52" customFormat="1" x14ac:dyDescent="0.2"/>
    <row r="3666" s="52" customFormat="1" x14ac:dyDescent="0.2"/>
    <row r="3667" s="52" customFormat="1" x14ac:dyDescent="0.2"/>
    <row r="3668" s="52" customFormat="1" x14ac:dyDescent="0.2"/>
    <row r="3669" s="52" customFormat="1" x14ac:dyDescent="0.2"/>
    <row r="3670" s="52" customFormat="1" x14ac:dyDescent="0.2"/>
    <row r="3671" s="52" customFormat="1" x14ac:dyDescent="0.2"/>
    <row r="3672" s="52" customFormat="1" x14ac:dyDescent="0.2"/>
    <row r="3673" s="52" customFormat="1" x14ac:dyDescent="0.2"/>
    <row r="3674" s="52" customFormat="1" x14ac:dyDescent="0.2"/>
    <row r="3675" s="52" customFormat="1" x14ac:dyDescent="0.2"/>
    <row r="3676" s="52" customFormat="1" x14ac:dyDescent="0.2"/>
    <row r="3677" s="52" customFormat="1" x14ac:dyDescent="0.2"/>
    <row r="3678" s="52" customFormat="1" x14ac:dyDescent="0.2"/>
    <row r="3679" s="52" customFormat="1" x14ac:dyDescent="0.2"/>
    <row r="3680" s="52" customFormat="1" x14ac:dyDescent="0.2"/>
    <row r="3681" s="52" customFormat="1" x14ac:dyDescent="0.2"/>
    <row r="3682" s="52" customFormat="1" x14ac:dyDescent="0.2"/>
    <row r="3683" s="52" customFormat="1" x14ac:dyDescent="0.2"/>
    <row r="3684" s="52" customFormat="1" x14ac:dyDescent="0.2"/>
    <row r="3685" s="52" customFormat="1" x14ac:dyDescent="0.2"/>
    <row r="3686" s="52" customFormat="1" x14ac:dyDescent="0.2"/>
    <row r="3687" s="52" customFormat="1" x14ac:dyDescent="0.2"/>
    <row r="3688" s="52" customFormat="1" x14ac:dyDescent="0.2"/>
    <row r="3689" s="52" customFormat="1" x14ac:dyDescent="0.2"/>
    <row r="3690" s="52" customFormat="1" x14ac:dyDescent="0.2"/>
    <row r="3691" s="52" customFormat="1" x14ac:dyDescent="0.2"/>
    <row r="3692" s="52" customFormat="1" x14ac:dyDescent="0.2"/>
    <row r="3693" s="52" customFormat="1" x14ac:dyDescent="0.2"/>
    <row r="3694" s="52" customFormat="1" x14ac:dyDescent="0.2"/>
    <row r="3695" s="52" customFormat="1" x14ac:dyDescent="0.2"/>
    <row r="3696" s="52" customFormat="1" x14ac:dyDescent="0.2"/>
    <row r="3697" s="52" customFormat="1" x14ac:dyDescent="0.2"/>
    <row r="3698" s="52" customFormat="1" x14ac:dyDescent="0.2"/>
    <row r="3699" s="52" customFormat="1" x14ac:dyDescent="0.2"/>
    <row r="3700" s="52" customFormat="1" x14ac:dyDescent="0.2"/>
    <row r="3701" s="52" customFormat="1" x14ac:dyDescent="0.2"/>
    <row r="3702" s="52" customFormat="1" x14ac:dyDescent="0.2"/>
    <row r="3703" s="52" customFormat="1" x14ac:dyDescent="0.2"/>
    <row r="3704" s="52" customFormat="1" x14ac:dyDescent="0.2"/>
    <row r="3705" s="52" customFormat="1" x14ac:dyDescent="0.2"/>
    <row r="3706" s="52" customFormat="1" x14ac:dyDescent="0.2"/>
    <row r="3707" s="52" customFormat="1" x14ac:dyDescent="0.2"/>
    <row r="3708" s="52" customFormat="1" x14ac:dyDescent="0.2"/>
    <row r="3709" s="52" customFormat="1" x14ac:dyDescent="0.2"/>
    <row r="3710" s="52" customFormat="1" x14ac:dyDescent="0.2"/>
    <row r="3711" s="52" customFormat="1" x14ac:dyDescent="0.2"/>
    <row r="3712" s="52" customFormat="1" x14ac:dyDescent="0.2"/>
    <row r="3713" s="52" customFormat="1" x14ac:dyDescent="0.2"/>
    <row r="3714" s="52" customFormat="1" x14ac:dyDescent="0.2"/>
    <row r="3715" s="52" customFormat="1" x14ac:dyDescent="0.2"/>
    <row r="3716" s="52" customFormat="1" x14ac:dyDescent="0.2"/>
    <row r="3717" s="52" customFormat="1" x14ac:dyDescent="0.2"/>
    <row r="3718" s="52" customFormat="1" x14ac:dyDescent="0.2"/>
    <row r="3719" s="52" customFormat="1" x14ac:dyDescent="0.2"/>
    <row r="3720" s="52" customFormat="1" x14ac:dyDescent="0.2"/>
    <row r="3721" s="52" customFormat="1" x14ac:dyDescent="0.2"/>
    <row r="3722" s="52" customFormat="1" x14ac:dyDescent="0.2"/>
    <row r="3723" s="52" customFormat="1" x14ac:dyDescent="0.2"/>
    <row r="3724" s="52" customFormat="1" x14ac:dyDescent="0.2"/>
    <row r="3725" s="52" customFormat="1" x14ac:dyDescent="0.2"/>
    <row r="3726" s="52" customFormat="1" x14ac:dyDescent="0.2"/>
    <row r="3727" s="52" customFormat="1" x14ac:dyDescent="0.2"/>
    <row r="3728" s="52" customFormat="1" x14ac:dyDescent="0.2"/>
    <row r="3729" s="52" customFormat="1" x14ac:dyDescent="0.2"/>
    <row r="3730" s="52" customFormat="1" x14ac:dyDescent="0.2"/>
    <row r="3731" s="52" customFormat="1" x14ac:dyDescent="0.2"/>
    <row r="3732" s="52" customFormat="1" x14ac:dyDescent="0.2"/>
    <row r="3733" s="52" customFormat="1" x14ac:dyDescent="0.2"/>
    <row r="3734" s="52" customFormat="1" x14ac:dyDescent="0.2"/>
    <row r="3735" s="52" customFormat="1" x14ac:dyDescent="0.2"/>
    <row r="3736" s="52" customFormat="1" x14ac:dyDescent="0.2"/>
    <row r="3737" s="52" customFormat="1" x14ac:dyDescent="0.2"/>
    <row r="3738" s="52" customFormat="1" x14ac:dyDescent="0.2"/>
    <row r="3739" s="52" customFormat="1" x14ac:dyDescent="0.2"/>
    <row r="3740" s="52" customFormat="1" x14ac:dyDescent="0.2"/>
    <row r="3741" s="52" customFormat="1" x14ac:dyDescent="0.2"/>
    <row r="3742" s="52" customFormat="1" x14ac:dyDescent="0.2"/>
    <row r="3743" s="52" customFormat="1" x14ac:dyDescent="0.2"/>
    <row r="3744" s="52" customFormat="1" x14ac:dyDescent="0.2"/>
    <row r="3745" s="52" customFormat="1" x14ac:dyDescent="0.2"/>
    <row r="3746" s="52" customFormat="1" x14ac:dyDescent="0.2"/>
    <row r="3747" s="52" customFormat="1" x14ac:dyDescent="0.2"/>
    <row r="3748" s="52" customFormat="1" x14ac:dyDescent="0.2"/>
    <row r="3749" s="52" customFormat="1" x14ac:dyDescent="0.2"/>
    <row r="3750" s="52" customFormat="1" x14ac:dyDescent="0.2"/>
    <row r="3751" s="52" customFormat="1" x14ac:dyDescent="0.2"/>
    <row r="3752" s="52" customFormat="1" x14ac:dyDescent="0.2"/>
    <row r="3753" s="52" customFormat="1" x14ac:dyDescent="0.2"/>
    <row r="3754" s="52" customFormat="1" x14ac:dyDescent="0.2"/>
    <row r="3755" s="52" customFormat="1" x14ac:dyDescent="0.2"/>
    <row r="3756" s="52" customFormat="1" x14ac:dyDescent="0.2"/>
    <row r="3757" s="52" customFormat="1" x14ac:dyDescent="0.2"/>
    <row r="3758" s="52" customFormat="1" x14ac:dyDescent="0.2"/>
    <row r="3759" s="52" customFormat="1" x14ac:dyDescent="0.2"/>
    <row r="3760" s="52" customFormat="1" x14ac:dyDescent="0.2"/>
    <row r="3761" s="52" customFormat="1" x14ac:dyDescent="0.2"/>
    <row r="3762" s="52" customFormat="1" x14ac:dyDescent="0.2"/>
    <row r="3763" s="52" customFormat="1" x14ac:dyDescent="0.2"/>
    <row r="3764" s="52" customFormat="1" x14ac:dyDescent="0.2"/>
    <row r="3765" s="52" customFormat="1" x14ac:dyDescent="0.2"/>
    <row r="3766" s="52" customFormat="1" x14ac:dyDescent="0.2"/>
    <row r="3767" s="52" customFormat="1" x14ac:dyDescent="0.2"/>
    <row r="3768" s="52" customFormat="1" x14ac:dyDescent="0.2"/>
    <row r="3769" s="52" customFormat="1" x14ac:dyDescent="0.2"/>
    <row r="3770" s="52" customFormat="1" x14ac:dyDescent="0.2"/>
    <row r="3771" s="52" customFormat="1" x14ac:dyDescent="0.2"/>
    <row r="3772" s="52" customFormat="1" x14ac:dyDescent="0.2"/>
    <row r="3773" s="52" customFormat="1" x14ac:dyDescent="0.2"/>
    <row r="3774" s="52" customFormat="1" x14ac:dyDescent="0.2"/>
    <row r="3775" s="52" customFormat="1" x14ac:dyDescent="0.2"/>
    <row r="3776" s="52" customFormat="1" x14ac:dyDescent="0.2"/>
    <row r="3777" s="52" customFormat="1" x14ac:dyDescent="0.2"/>
    <row r="3778" s="52" customFormat="1" x14ac:dyDescent="0.2"/>
    <row r="3779" s="52" customFormat="1" x14ac:dyDescent="0.2"/>
    <row r="3780" s="52" customFormat="1" x14ac:dyDescent="0.2"/>
    <row r="3781" s="52" customFormat="1" x14ac:dyDescent="0.2"/>
    <row r="3782" s="52" customFormat="1" x14ac:dyDescent="0.2"/>
    <row r="3783" s="52" customFormat="1" x14ac:dyDescent="0.2"/>
    <row r="3784" s="52" customFormat="1" x14ac:dyDescent="0.2"/>
    <row r="3785" s="52" customFormat="1" x14ac:dyDescent="0.2"/>
    <row r="3786" s="52" customFormat="1" x14ac:dyDescent="0.2"/>
    <row r="3787" s="52" customFormat="1" x14ac:dyDescent="0.2"/>
    <row r="3788" s="52" customFormat="1" x14ac:dyDescent="0.2"/>
    <row r="3789" s="52" customFormat="1" x14ac:dyDescent="0.2"/>
    <row r="3790" s="52" customFormat="1" x14ac:dyDescent="0.2"/>
    <row r="3791" s="52" customFormat="1" x14ac:dyDescent="0.2"/>
    <row r="3792" s="52" customFormat="1" x14ac:dyDescent="0.2"/>
    <row r="3793" s="52" customFormat="1" x14ac:dyDescent="0.2"/>
    <row r="3794" s="52" customFormat="1" x14ac:dyDescent="0.2"/>
    <row r="3795" s="52" customFormat="1" x14ac:dyDescent="0.2"/>
    <row r="3796" s="52" customFormat="1" x14ac:dyDescent="0.2"/>
    <row r="3797" s="52" customFormat="1" x14ac:dyDescent="0.2"/>
    <row r="3798" s="52" customFormat="1" x14ac:dyDescent="0.2"/>
    <row r="3799" s="52" customFormat="1" x14ac:dyDescent="0.2"/>
    <row r="3800" s="52" customFormat="1" x14ac:dyDescent="0.2"/>
    <row r="3801" s="52" customFormat="1" x14ac:dyDescent="0.2"/>
    <row r="3802" s="52" customFormat="1" x14ac:dyDescent="0.2"/>
    <row r="3803" s="52" customFormat="1" x14ac:dyDescent="0.2"/>
    <row r="3804" s="52" customFormat="1" x14ac:dyDescent="0.2"/>
    <row r="3805" s="52" customFormat="1" x14ac:dyDescent="0.2"/>
    <row r="3806" s="52" customFormat="1" x14ac:dyDescent="0.2"/>
    <row r="3807" s="52" customFormat="1" x14ac:dyDescent="0.2"/>
    <row r="3808" s="52" customFormat="1" x14ac:dyDescent="0.2"/>
    <row r="3809" s="52" customFormat="1" x14ac:dyDescent="0.2"/>
    <row r="3810" s="52" customFormat="1" x14ac:dyDescent="0.2"/>
    <row r="3811" s="52" customFormat="1" x14ac:dyDescent="0.2"/>
    <row r="3812" s="52" customFormat="1" x14ac:dyDescent="0.2"/>
    <row r="3813" s="52" customFormat="1" x14ac:dyDescent="0.2"/>
    <row r="3814" s="52" customFormat="1" x14ac:dyDescent="0.2"/>
    <row r="3815" s="52" customFormat="1" x14ac:dyDescent="0.2"/>
    <row r="3816" s="52" customFormat="1" x14ac:dyDescent="0.2"/>
    <row r="3817" s="52" customFormat="1" x14ac:dyDescent="0.2"/>
    <row r="3818" s="52" customFormat="1" x14ac:dyDescent="0.2"/>
    <row r="3819" s="52" customFormat="1" x14ac:dyDescent="0.2"/>
    <row r="3820" s="52" customFormat="1" x14ac:dyDescent="0.2"/>
    <row r="3821" s="52" customFormat="1" x14ac:dyDescent="0.2"/>
    <row r="3822" s="52" customFormat="1" x14ac:dyDescent="0.2"/>
    <row r="3823" s="52" customFormat="1" x14ac:dyDescent="0.2"/>
    <row r="3824" s="52" customFormat="1" x14ac:dyDescent="0.2"/>
    <row r="3825" s="52" customFormat="1" x14ac:dyDescent="0.2"/>
    <row r="3826" s="52" customFormat="1" x14ac:dyDescent="0.2"/>
    <row r="3827" s="52" customFormat="1" x14ac:dyDescent="0.2"/>
    <row r="3828" s="52" customFormat="1" x14ac:dyDescent="0.2"/>
    <row r="3829" s="52" customFormat="1" x14ac:dyDescent="0.2"/>
    <row r="3830" s="52" customFormat="1" x14ac:dyDescent="0.2"/>
    <row r="3831" s="52" customFormat="1" x14ac:dyDescent="0.2"/>
    <row r="3832" s="52" customFormat="1" x14ac:dyDescent="0.2"/>
    <row r="3833" s="52" customFormat="1" x14ac:dyDescent="0.2"/>
    <row r="3834" s="52" customFormat="1" x14ac:dyDescent="0.2"/>
    <row r="3835" s="52" customFormat="1" x14ac:dyDescent="0.2"/>
    <row r="3836" s="52" customFormat="1" x14ac:dyDescent="0.2"/>
    <row r="3837" s="52" customFormat="1" x14ac:dyDescent="0.2"/>
    <row r="3838" s="52" customFormat="1" x14ac:dyDescent="0.2"/>
    <row r="3839" s="52" customFormat="1" x14ac:dyDescent="0.2"/>
    <row r="3840" s="52" customFormat="1" x14ac:dyDescent="0.2"/>
    <row r="3841" s="52" customFormat="1" x14ac:dyDescent="0.2"/>
    <row r="3842" s="52" customFormat="1" x14ac:dyDescent="0.2"/>
    <row r="3843" s="52" customFormat="1" x14ac:dyDescent="0.2"/>
    <row r="3844" s="52" customFormat="1" x14ac:dyDescent="0.2"/>
    <row r="3845" s="52" customFormat="1" x14ac:dyDescent="0.2"/>
    <row r="3846" s="52" customFormat="1" x14ac:dyDescent="0.2"/>
    <row r="3847" s="52" customFormat="1" x14ac:dyDescent="0.2"/>
    <row r="3848" s="52" customFormat="1" x14ac:dyDescent="0.2"/>
    <row r="3849" s="52" customFormat="1" x14ac:dyDescent="0.2"/>
    <row r="3850" s="52" customFormat="1" x14ac:dyDescent="0.2"/>
    <row r="3851" s="52" customFormat="1" x14ac:dyDescent="0.2"/>
    <row r="3852" s="52" customFormat="1" x14ac:dyDescent="0.2"/>
    <row r="3853" s="52" customFormat="1" x14ac:dyDescent="0.2"/>
    <row r="3854" s="52" customFormat="1" x14ac:dyDescent="0.2"/>
    <row r="3855" s="52" customFormat="1" x14ac:dyDescent="0.2"/>
    <row r="3856" s="52" customFormat="1" x14ac:dyDescent="0.2"/>
    <row r="3857" s="52" customFormat="1" x14ac:dyDescent="0.2"/>
    <row r="3858" s="52" customFormat="1" x14ac:dyDescent="0.2"/>
    <row r="3859" s="52" customFormat="1" x14ac:dyDescent="0.2"/>
    <row r="3860" s="52" customFormat="1" x14ac:dyDescent="0.2"/>
    <row r="3861" s="52" customFormat="1" x14ac:dyDescent="0.2"/>
    <row r="3862" s="52" customFormat="1" x14ac:dyDescent="0.2"/>
    <row r="3863" s="52" customFormat="1" x14ac:dyDescent="0.2"/>
    <row r="3864" s="52" customFormat="1" x14ac:dyDescent="0.2"/>
    <row r="3865" s="52" customFormat="1" x14ac:dyDescent="0.2"/>
    <row r="3866" s="52" customFormat="1" x14ac:dyDescent="0.2"/>
    <row r="3867" s="52" customFormat="1" x14ac:dyDescent="0.2"/>
    <row r="3868" s="52" customFormat="1" x14ac:dyDescent="0.2"/>
    <row r="3869" s="52" customFormat="1" x14ac:dyDescent="0.2"/>
    <row r="3870" s="52" customFormat="1" x14ac:dyDescent="0.2"/>
    <row r="3871" s="52" customFormat="1" x14ac:dyDescent="0.2"/>
    <row r="3872" s="52" customFormat="1" x14ac:dyDescent="0.2"/>
    <row r="3873" s="52" customFormat="1" x14ac:dyDescent="0.2"/>
    <row r="3874" s="52" customFormat="1" x14ac:dyDescent="0.2"/>
    <row r="3875" s="52" customFormat="1" x14ac:dyDescent="0.2"/>
    <row r="3876" s="52" customFormat="1" x14ac:dyDescent="0.2"/>
    <row r="3877" s="52" customFormat="1" x14ac:dyDescent="0.2"/>
    <row r="3878" s="52" customFormat="1" x14ac:dyDescent="0.2"/>
    <row r="3879" s="52" customFormat="1" x14ac:dyDescent="0.2"/>
    <row r="3880" s="52" customFormat="1" x14ac:dyDescent="0.2"/>
    <row r="3881" s="52" customFormat="1" x14ac:dyDescent="0.2"/>
    <row r="3882" s="52" customFormat="1" x14ac:dyDescent="0.2"/>
    <row r="3883" s="52" customFormat="1" x14ac:dyDescent="0.2"/>
    <row r="3884" s="52" customFormat="1" x14ac:dyDescent="0.2"/>
    <row r="3885" s="52" customFormat="1" x14ac:dyDescent="0.2"/>
    <row r="3886" s="52" customFormat="1" x14ac:dyDescent="0.2"/>
    <row r="3887" s="52" customFormat="1" x14ac:dyDescent="0.2"/>
    <row r="3888" s="52" customFormat="1" x14ac:dyDescent="0.2"/>
    <row r="3889" s="52" customFormat="1" x14ac:dyDescent="0.2"/>
    <row r="3890" s="52" customFormat="1" x14ac:dyDescent="0.2"/>
    <row r="3891" s="52" customFormat="1" x14ac:dyDescent="0.2"/>
    <row r="3892" s="52" customFormat="1" x14ac:dyDescent="0.2"/>
    <row r="3893" s="52" customFormat="1" x14ac:dyDescent="0.2"/>
    <row r="3894" s="52" customFormat="1" x14ac:dyDescent="0.2"/>
    <row r="3895" s="52" customFormat="1" x14ac:dyDescent="0.2"/>
    <row r="3896" s="52" customFormat="1" x14ac:dyDescent="0.2"/>
    <row r="3897" s="52" customFormat="1" x14ac:dyDescent="0.2"/>
    <row r="3898" s="52" customFormat="1" x14ac:dyDescent="0.2"/>
    <row r="3899" s="52" customFormat="1" x14ac:dyDescent="0.2"/>
    <row r="3900" s="52" customFormat="1" x14ac:dyDescent="0.2"/>
    <row r="3901" s="52" customFormat="1" x14ac:dyDescent="0.2"/>
    <row r="3902" s="52" customFormat="1" x14ac:dyDescent="0.2"/>
    <row r="3903" s="52" customFormat="1" x14ac:dyDescent="0.2"/>
    <row r="3904" s="52" customFormat="1" x14ac:dyDescent="0.2"/>
    <row r="3905" s="52" customFormat="1" x14ac:dyDescent="0.2"/>
    <row r="3906" s="52" customFormat="1" x14ac:dyDescent="0.2"/>
    <row r="3907" s="52" customFormat="1" x14ac:dyDescent="0.2"/>
    <row r="3908" s="52" customFormat="1" x14ac:dyDescent="0.2"/>
    <row r="3909" s="52" customFormat="1" x14ac:dyDescent="0.2"/>
    <row r="3910" s="52" customFormat="1" x14ac:dyDescent="0.2"/>
    <row r="3911" s="52" customFormat="1" x14ac:dyDescent="0.2"/>
    <row r="3912" s="52" customFormat="1" x14ac:dyDescent="0.2"/>
    <row r="3913" s="52" customFormat="1" x14ac:dyDescent="0.2"/>
    <row r="3914" s="52" customFormat="1" x14ac:dyDescent="0.2"/>
    <row r="3915" s="52" customFormat="1" x14ac:dyDescent="0.2"/>
    <row r="3916" s="52" customFormat="1" x14ac:dyDescent="0.2"/>
    <row r="3917" s="52" customFormat="1" x14ac:dyDescent="0.2"/>
    <row r="3918" s="52" customFormat="1" x14ac:dyDescent="0.2"/>
    <row r="3919" s="52" customFormat="1" x14ac:dyDescent="0.2"/>
    <row r="3920" s="52" customFormat="1" x14ac:dyDescent="0.2"/>
    <row r="3921" s="52" customFormat="1" x14ac:dyDescent="0.2"/>
    <row r="3922" s="52" customFormat="1" x14ac:dyDescent="0.2"/>
    <row r="3923" s="52" customFormat="1" x14ac:dyDescent="0.2"/>
    <row r="3924" s="52" customFormat="1" x14ac:dyDescent="0.2"/>
    <row r="3925" s="52" customFormat="1" x14ac:dyDescent="0.2"/>
    <row r="3926" s="52" customFormat="1" x14ac:dyDescent="0.2"/>
    <row r="3927" s="52" customFormat="1" x14ac:dyDescent="0.2"/>
    <row r="3928" s="52" customFormat="1" x14ac:dyDescent="0.2"/>
    <row r="3929" s="52" customFormat="1" x14ac:dyDescent="0.2"/>
    <row r="3930" s="52" customFormat="1" x14ac:dyDescent="0.2"/>
    <row r="3931" s="52" customFormat="1" x14ac:dyDescent="0.2"/>
    <row r="3932" s="52" customFormat="1" x14ac:dyDescent="0.2"/>
    <row r="3933" s="52" customFormat="1" x14ac:dyDescent="0.2"/>
    <row r="3934" s="52" customFormat="1" x14ac:dyDescent="0.2"/>
    <row r="3935" s="52" customFormat="1" x14ac:dyDescent="0.2"/>
    <row r="3936" s="52" customFormat="1" x14ac:dyDescent="0.2"/>
    <row r="3937" s="52" customFormat="1" x14ac:dyDescent="0.2"/>
    <row r="3938" s="52" customFormat="1" x14ac:dyDescent="0.2"/>
    <row r="3939" s="52" customFormat="1" x14ac:dyDescent="0.2"/>
    <row r="3940" s="52" customFormat="1" x14ac:dyDescent="0.2"/>
    <row r="3941" s="52" customFormat="1" x14ac:dyDescent="0.2"/>
    <row r="3942" s="52" customFormat="1" x14ac:dyDescent="0.2"/>
    <row r="3943" s="52" customFormat="1" x14ac:dyDescent="0.2"/>
    <row r="3944" s="52" customFormat="1" x14ac:dyDescent="0.2"/>
    <row r="3945" s="52" customFormat="1" x14ac:dyDescent="0.2"/>
    <row r="3946" s="52" customFormat="1" x14ac:dyDescent="0.2"/>
    <row r="3947" s="52" customFormat="1" x14ac:dyDescent="0.2"/>
    <row r="3948" s="52" customFormat="1" x14ac:dyDescent="0.2"/>
    <row r="3949" s="52" customFormat="1" x14ac:dyDescent="0.2"/>
    <row r="3950" s="52" customFormat="1" x14ac:dyDescent="0.2"/>
    <row r="3951" s="52" customFormat="1" x14ac:dyDescent="0.2"/>
    <row r="3952" s="52" customFormat="1" x14ac:dyDescent="0.2"/>
    <row r="3953" s="52" customFormat="1" x14ac:dyDescent="0.2"/>
    <row r="3954" s="52" customFormat="1" x14ac:dyDescent="0.2"/>
    <row r="3955" s="52" customFormat="1" x14ac:dyDescent="0.2"/>
    <row r="3956" s="52" customFormat="1" x14ac:dyDescent="0.2"/>
    <row r="3957" s="52" customFormat="1" x14ac:dyDescent="0.2"/>
    <row r="3958" s="52" customFormat="1" x14ac:dyDescent="0.2"/>
    <row r="3959" s="52" customFormat="1" x14ac:dyDescent="0.2"/>
    <row r="3960" s="52" customFormat="1" x14ac:dyDescent="0.2"/>
    <row r="3961" s="52" customFormat="1" x14ac:dyDescent="0.2"/>
    <row r="3962" s="52" customFormat="1" x14ac:dyDescent="0.2"/>
    <row r="3963" s="52" customFormat="1" x14ac:dyDescent="0.2"/>
    <row r="3964" s="52" customFormat="1" x14ac:dyDescent="0.2"/>
    <row r="3965" s="52" customFormat="1" x14ac:dyDescent="0.2"/>
    <row r="3966" s="52" customFormat="1" x14ac:dyDescent="0.2"/>
    <row r="3967" s="52" customFormat="1" x14ac:dyDescent="0.2"/>
    <row r="3968" s="52" customFormat="1" x14ac:dyDescent="0.2"/>
    <row r="3969" s="52" customFormat="1" x14ac:dyDescent="0.2"/>
    <row r="3970" s="52" customFormat="1" x14ac:dyDescent="0.2"/>
    <row r="3971" s="52" customFormat="1" x14ac:dyDescent="0.2"/>
    <row r="3972" s="52" customFormat="1" x14ac:dyDescent="0.2"/>
    <row r="3973" s="52" customFormat="1" x14ac:dyDescent="0.2"/>
    <row r="3974" s="52" customFormat="1" x14ac:dyDescent="0.2"/>
    <row r="3975" s="52" customFormat="1" x14ac:dyDescent="0.2"/>
    <row r="3976" s="52" customFormat="1" x14ac:dyDescent="0.2"/>
    <row r="3977" s="52" customFormat="1" x14ac:dyDescent="0.2"/>
    <row r="3978" s="52" customFormat="1" x14ac:dyDescent="0.2"/>
    <row r="3979" s="52" customFormat="1" x14ac:dyDescent="0.2"/>
    <row r="3980" s="52" customFormat="1" x14ac:dyDescent="0.2"/>
    <row r="3981" s="52" customFormat="1" x14ac:dyDescent="0.2"/>
    <row r="3982" s="52" customFormat="1" x14ac:dyDescent="0.2"/>
    <row r="3983" s="52" customFormat="1" x14ac:dyDescent="0.2"/>
    <row r="3984" s="52" customFormat="1" x14ac:dyDescent="0.2"/>
    <row r="3985" s="52" customFormat="1" x14ac:dyDescent="0.2"/>
    <row r="3986" s="52" customFormat="1" x14ac:dyDescent="0.2"/>
    <row r="3987" s="52" customFormat="1" x14ac:dyDescent="0.2"/>
    <row r="3988" s="52" customFormat="1" x14ac:dyDescent="0.2"/>
    <row r="3989" s="52" customFormat="1" x14ac:dyDescent="0.2"/>
    <row r="3990" s="52" customFormat="1" x14ac:dyDescent="0.2"/>
    <row r="3991" s="52" customFormat="1" x14ac:dyDescent="0.2"/>
    <row r="3992" s="52" customFormat="1" x14ac:dyDescent="0.2"/>
    <row r="3993" s="52" customFormat="1" x14ac:dyDescent="0.2"/>
    <row r="3994" s="52" customFormat="1" x14ac:dyDescent="0.2"/>
    <row r="3995" s="52" customFormat="1" x14ac:dyDescent="0.2"/>
    <row r="3996" s="52" customFormat="1" x14ac:dyDescent="0.2"/>
    <row r="3997" s="52" customFormat="1" x14ac:dyDescent="0.2"/>
    <row r="3998" s="52" customFormat="1" x14ac:dyDescent="0.2"/>
    <row r="3999" s="52" customFormat="1" x14ac:dyDescent="0.2"/>
    <row r="4000" s="52" customFormat="1" x14ac:dyDescent="0.2"/>
    <row r="4001" s="52" customFormat="1" x14ac:dyDescent="0.2"/>
    <row r="4002" s="52" customFormat="1" x14ac:dyDescent="0.2"/>
    <row r="4003" s="52" customFormat="1" x14ac:dyDescent="0.2"/>
    <row r="4004" s="52" customFormat="1" x14ac:dyDescent="0.2"/>
    <row r="4005" s="52" customFormat="1" x14ac:dyDescent="0.2"/>
    <row r="4006" s="52" customFormat="1" x14ac:dyDescent="0.2"/>
    <row r="4007" s="52" customFormat="1" x14ac:dyDescent="0.2"/>
    <row r="4008" s="52" customFormat="1" x14ac:dyDescent="0.2"/>
    <row r="4009" s="52" customFormat="1" x14ac:dyDescent="0.2"/>
    <row r="4010" s="52" customFormat="1" x14ac:dyDescent="0.2"/>
    <row r="4011" s="52" customFormat="1" x14ac:dyDescent="0.2"/>
    <row r="4012" s="52" customFormat="1" x14ac:dyDescent="0.2"/>
    <row r="4013" s="52" customFormat="1" x14ac:dyDescent="0.2"/>
    <row r="4014" s="52" customFormat="1" x14ac:dyDescent="0.2"/>
    <row r="4015" s="52" customFormat="1" x14ac:dyDescent="0.2"/>
    <row r="4016" s="52" customFormat="1" x14ac:dyDescent="0.2"/>
    <row r="4017" s="52" customFormat="1" x14ac:dyDescent="0.2"/>
    <row r="4018" s="52" customFormat="1" x14ac:dyDescent="0.2"/>
    <row r="4019" s="52" customFormat="1" x14ac:dyDescent="0.2"/>
    <row r="4020" s="52" customFormat="1" x14ac:dyDescent="0.2"/>
    <row r="4021" s="52" customFormat="1" x14ac:dyDescent="0.2"/>
    <row r="4022" s="52" customFormat="1" x14ac:dyDescent="0.2"/>
    <row r="4023" s="52" customFormat="1" x14ac:dyDescent="0.2"/>
    <row r="4024" s="52" customFormat="1" x14ac:dyDescent="0.2"/>
    <row r="4025" s="52" customFormat="1" x14ac:dyDescent="0.2"/>
    <row r="4026" s="52" customFormat="1" x14ac:dyDescent="0.2"/>
    <row r="4027" s="52" customFormat="1" x14ac:dyDescent="0.2"/>
    <row r="4028" s="52" customFormat="1" x14ac:dyDescent="0.2"/>
    <row r="4029" s="52" customFormat="1" x14ac:dyDescent="0.2"/>
    <row r="4030" s="52" customFormat="1" x14ac:dyDescent="0.2"/>
    <row r="4031" s="52" customFormat="1" x14ac:dyDescent="0.2"/>
    <row r="4032" s="52" customFormat="1" x14ac:dyDescent="0.2"/>
    <row r="4033" s="52" customFormat="1" x14ac:dyDescent="0.2"/>
    <row r="4034" s="52" customFormat="1" x14ac:dyDescent="0.2"/>
    <row r="4035" s="52" customFormat="1" x14ac:dyDescent="0.2"/>
    <row r="4036" s="52" customFormat="1" x14ac:dyDescent="0.2"/>
    <row r="4037" s="52" customFormat="1" x14ac:dyDescent="0.2"/>
    <row r="4038" s="52" customFormat="1" x14ac:dyDescent="0.2"/>
    <row r="4039" s="52" customFormat="1" x14ac:dyDescent="0.2"/>
    <row r="4040" s="52" customFormat="1" x14ac:dyDescent="0.2"/>
    <row r="4041" s="52" customFormat="1" x14ac:dyDescent="0.2"/>
    <row r="4042" s="52" customFormat="1" x14ac:dyDescent="0.2"/>
    <row r="4043" s="52" customFormat="1" x14ac:dyDescent="0.2"/>
    <row r="4044" s="52" customFormat="1" x14ac:dyDescent="0.2"/>
    <row r="4045" s="52" customFormat="1" x14ac:dyDescent="0.2"/>
    <row r="4046" s="52" customFormat="1" x14ac:dyDescent="0.2"/>
    <row r="4047" s="52" customFormat="1" x14ac:dyDescent="0.2"/>
    <row r="4048" s="52" customFormat="1" x14ac:dyDescent="0.2"/>
    <row r="4049" s="52" customFormat="1" x14ac:dyDescent="0.2"/>
    <row r="4050" s="52" customFormat="1" x14ac:dyDescent="0.2"/>
    <row r="4051" s="52" customFormat="1" x14ac:dyDescent="0.2"/>
    <row r="4052" s="52" customFormat="1" x14ac:dyDescent="0.2"/>
    <row r="4053" s="52" customFormat="1" x14ac:dyDescent="0.2"/>
    <row r="4054" s="52" customFormat="1" x14ac:dyDescent="0.2"/>
    <row r="4055" s="52" customFormat="1" x14ac:dyDescent="0.2"/>
    <row r="4056" s="52" customFormat="1" x14ac:dyDescent="0.2"/>
    <row r="4057" s="52" customFormat="1" x14ac:dyDescent="0.2"/>
    <row r="4058" s="52" customFormat="1" x14ac:dyDescent="0.2"/>
    <row r="4059" s="52" customFormat="1" x14ac:dyDescent="0.2"/>
    <row r="4060" s="52" customFormat="1" x14ac:dyDescent="0.2"/>
    <row r="4061" s="52" customFormat="1" x14ac:dyDescent="0.2"/>
    <row r="4062" s="52" customFormat="1" x14ac:dyDescent="0.2"/>
    <row r="4063" s="52" customFormat="1" x14ac:dyDescent="0.2"/>
    <row r="4064" s="52" customFormat="1" x14ac:dyDescent="0.2"/>
    <row r="4065" s="52" customFormat="1" x14ac:dyDescent="0.2"/>
    <row r="4066" s="52" customFormat="1" x14ac:dyDescent="0.2"/>
    <row r="4067" s="52" customFormat="1" x14ac:dyDescent="0.2"/>
    <row r="4068" s="52" customFormat="1" x14ac:dyDescent="0.2"/>
    <row r="4069" s="52" customFormat="1" x14ac:dyDescent="0.2"/>
    <row r="4070" s="52" customFormat="1" x14ac:dyDescent="0.2"/>
    <row r="4071" s="52" customFormat="1" x14ac:dyDescent="0.2"/>
    <row r="4072" s="52" customFormat="1" x14ac:dyDescent="0.2"/>
    <row r="4073" s="52" customFormat="1" x14ac:dyDescent="0.2"/>
    <row r="4074" s="52" customFormat="1" x14ac:dyDescent="0.2"/>
    <row r="4075" s="52" customFormat="1" x14ac:dyDescent="0.2"/>
    <row r="4076" s="52" customFormat="1" x14ac:dyDescent="0.2"/>
    <row r="4077" s="52" customFormat="1" x14ac:dyDescent="0.2"/>
    <row r="4078" s="52" customFormat="1" x14ac:dyDescent="0.2"/>
    <row r="4079" s="52" customFormat="1" x14ac:dyDescent="0.2"/>
    <row r="4080" s="52" customFormat="1" x14ac:dyDescent="0.2"/>
    <row r="4081" s="52" customFormat="1" x14ac:dyDescent="0.2"/>
    <row r="4082" s="52" customFormat="1" x14ac:dyDescent="0.2"/>
    <row r="4083" s="52" customFormat="1" x14ac:dyDescent="0.2"/>
    <row r="4084" s="52" customFormat="1" x14ac:dyDescent="0.2"/>
    <row r="4085" s="52" customFormat="1" x14ac:dyDescent="0.2"/>
    <row r="4086" s="52" customFormat="1" x14ac:dyDescent="0.2"/>
    <row r="4087" s="52" customFormat="1" x14ac:dyDescent="0.2"/>
    <row r="4088" s="52" customFormat="1" x14ac:dyDescent="0.2"/>
    <row r="4089" s="52" customFormat="1" x14ac:dyDescent="0.2"/>
    <row r="4090" s="52" customFormat="1" x14ac:dyDescent="0.2"/>
    <row r="4091" s="52" customFormat="1" x14ac:dyDescent="0.2"/>
    <row r="4092" s="52" customFormat="1" x14ac:dyDescent="0.2"/>
    <row r="4093" s="52" customFormat="1" x14ac:dyDescent="0.2"/>
    <row r="4094" s="52" customFormat="1" x14ac:dyDescent="0.2"/>
    <row r="4095" s="52" customFormat="1" x14ac:dyDescent="0.2"/>
    <row r="4096" s="52" customFormat="1" x14ac:dyDescent="0.2"/>
    <row r="4097" s="52" customFormat="1" x14ac:dyDescent="0.2"/>
    <row r="4098" s="52" customFormat="1" x14ac:dyDescent="0.2"/>
    <row r="4099" s="52" customFormat="1" x14ac:dyDescent="0.2"/>
    <row r="4100" s="52" customFormat="1" x14ac:dyDescent="0.2"/>
    <row r="4101" s="52" customFormat="1" x14ac:dyDescent="0.2"/>
    <row r="4102" s="52" customFormat="1" x14ac:dyDescent="0.2"/>
    <row r="4103" s="52" customFormat="1" x14ac:dyDescent="0.2"/>
    <row r="4104" s="52" customFormat="1" x14ac:dyDescent="0.2"/>
    <row r="4105" s="52" customFormat="1" x14ac:dyDescent="0.2"/>
    <row r="4106" s="52" customFormat="1" x14ac:dyDescent="0.2"/>
    <row r="4107" s="52" customFormat="1" x14ac:dyDescent="0.2"/>
    <row r="4108" s="52" customFormat="1" x14ac:dyDescent="0.2"/>
    <row r="4109" s="52" customFormat="1" x14ac:dyDescent="0.2"/>
    <row r="4110" s="52" customFormat="1" x14ac:dyDescent="0.2"/>
    <row r="4111" s="52" customFormat="1" x14ac:dyDescent="0.2"/>
    <row r="4112" s="52" customFormat="1" x14ac:dyDescent="0.2"/>
    <row r="4113" s="52" customFormat="1" x14ac:dyDescent="0.2"/>
    <row r="4114" s="52" customFormat="1" x14ac:dyDescent="0.2"/>
    <row r="4115" s="52" customFormat="1" x14ac:dyDescent="0.2"/>
    <row r="4116" s="52" customFormat="1" x14ac:dyDescent="0.2"/>
    <row r="4117" s="52" customFormat="1" x14ac:dyDescent="0.2"/>
    <row r="4118" s="52" customFormat="1" x14ac:dyDescent="0.2"/>
    <row r="4119" s="52" customFormat="1" x14ac:dyDescent="0.2"/>
    <row r="4120" s="52" customFormat="1" x14ac:dyDescent="0.2"/>
    <row r="4121" s="52" customFormat="1" x14ac:dyDescent="0.2"/>
    <row r="4122" s="52" customFormat="1" x14ac:dyDescent="0.2"/>
    <row r="4123" s="52" customFormat="1" x14ac:dyDescent="0.2"/>
    <row r="4124" s="52" customFormat="1" x14ac:dyDescent="0.2"/>
    <row r="4125" s="52" customFormat="1" x14ac:dyDescent="0.2"/>
    <row r="4126" s="52" customFormat="1" x14ac:dyDescent="0.2"/>
    <row r="4127" s="52" customFormat="1" x14ac:dyDescent="0.2"/>
    <row r="4128" s="52" customFormat="1" x14ac:dyDescent="0.2"/>
    <row r="4129" s="52" customFormat="1" x14ac:dyDescent="0.2"/>
    <row r="4130" s="52" customFormat="1" x14ac:dyDescent="0.2"/>
    <row r="4131" s="52" customFormat="1" x14ac:dyDescent="0.2"/>
    <row r="4132" s="52" customFormat="1" x14ac:dyDescent="0.2"/>
    <row r="4133" s="52" customFormat="1" x14ac:dyDescent="0.2"/>
    <row r="4134" s="52" customFormat="1" x14ac:dyDescent="0.2"/>
    <row r="4135" s="52" customFormat="1" x14ac:dyDescent="0.2"/>
    <row r="4136" s="52" customFormat="1" x14ac:dyDescent="0.2"/>
    <row r="4137" s="52" customFormat="1" x14ac:dyDescent="0.2"/>
    <row r="4138" s="52" customFormat="1" x14ac:dyDescent="0.2"/>
    <row r="4139" s="52" customFormat="1" x14ac:dyDescent="0.2"/>
    <row r="4140" s="52" customFormat="1" x14ac:dyDescent="0.2"/>
    <row r="4141" s="52" customFormat="1" x14ac:dyDescent="0.2"/>
    <row r="4142" s="52" customFormat="1" x14ac:dyDescent="0.2"/>
    <row r="4143" s="52" customFormat="1" x14ac:dyDescent="0.2"/>
    <row r="4144" s="52" customFormat="1" x14ac:dyDescent="0.2"/>
    <row r="4145" s="52" customFormat="1" x14ac:dyDescent="0.2"/>
    <row r="4146" s="52" customFormat="1" x14ac:dyDescent="0.2"/>
    <row r="4147" s="52" customFormat="1" x14ac:dyDescent="0.2"/>
    <row r="4148" s="52" customFormat="1" x14ac:dyDescent="0.2"/>
    <row r="4149" s="52" customFormat="1" x14ac:dyDescent="0.2"/>
    <row r="4150" s="52" customFormat="1" x14ac:dyDescent="0.2"/>
    <row r="4151" s="52" customFormat="1" x14ac:dyDescent="0.2"/>
    <row r="4152" s="52" customFormat="1" x14ac:dyDescent="0.2"/>
    <row r="4153" s="52" customFormat="1" x14ac:dyDescent="0.2"/>
    <row r="4154" s="52" customFormat="1" x14ac:dyDescent="0.2"/>
    <row r="4155" s="52" customFormat="1" x14ac:dyDescent="0.2"/>
    <row r="4156" s="52" customFormat="1" x14ac:dyDescent="0.2"/>
    <row r="4157" s="52" customFormat="1" x14ac:dyDescent="0.2"/>
    <row r="4158" s="52" customFormat="1" x14ac:dyDescent="0.2"/>
    <row r="4159" s="52" customFormat="1" x14ac:dyDescent="0.2"/>
    <row r="4160" s="52" customFormat="1" x14ac:dyDescent="0.2"/>
    <row r="4161" s="52" customFormat="1" x14ac:dyDescent="0.2"/>
    <row r="4162" s="52" customFormat="1" x14ac:dyDescent="0.2"/>
    <row r="4163" s="52" customFormat="1" x14ac:dyDescent="0.2"/>
    <row r="4164" s="52" customFormat="1" x14ac:dyDescent="0.2"/>
    <row r="4165" s="52" customFormat="1" x14ac:dyDescent="0.2"/>
    <row r="4166" s="52" customFormat="1" x14ac:dyDescent="0.2"/>
    <row r="4167" s="52" customFormat="1" x14ac:dyDescent="0.2"/>
    <row r="4168" s="52" customFormat="1" x14ac:dyDescent="0.2"/>
    <row r="4169" s="52" customFormat="1" x14ac:dyDescent="0.2"/>
    <row r="4170" s="52" customFormat="1" x14ac:dyDescent="0.2"/>
    <row r="4171" s="52" customFormat="1" x14ac:dyDescent="0.2"/>
    <row r="4172" s="52" customFormat="1" x14ac:dyDescent="0.2"/>
    <row r="4173" s="52" customFormat="1" x14ac:dyDescent="0.2"/>
    <row r="4174" s="52" customFormat="1" x14ac:dyDescent="0.2"/>
    <row r="4175" s="52" customFormat="1" x14ac:dyDescent="0.2"/>
    <row r="4176" s="52" customFormat="1" x14ac:dyDescent="0.2"/>
    <row r="4177" s="52" customFormat="1" x14ac:dyDescent="0.2"/>
    <row r="4178" s="52" customFormat="1" x14ac:dyDescent="0.2"/>
    <row r="4179" s="52" customFormat="1" x14ac:dyDescent="0.2"/>
    <row r="4180" s="52" customFormat="1" x14ac:dyDescent="0.2"/>
    <row r="4181" s="52" customFormat="1" x14ac:dyDescent="0.2"/>
    <row r="4182" s="52" customFormat="1" x14ac:dyDescent="0.2"/>
    <row r="4183" s="52" customFormat="1" x14ac:dyDescent="0.2"/>
    <row r="4184" s="52" customFormat="1" x14ac:dyDescent="0.2"/>
    <row r="4185" s="52" customFormat="1" x14ac:dyDescent="0.2"/>
    <row r="4186" s="52" customFormat="1" x14ac:dyDescent="0.2"/>
    <row r="4187" s="52" customFormat="1" x14ac:dyDescent="0.2"/>
    <row r="4188" s="52" customFormat="1" x14ac:dyDescent="0.2"/>
    <row r="4189" s="52" customFormat="1" x14ac:dyDescent="0.2"/>
    <row r="4190" s="52" customFormat="1" x14ac:dyDescent="0.2"/>
    <row r="4191" s="52" customFormat="1" x14ac:dyDescent="0.2"/>
    <row r="4192" s="52" customFormat="1" x14ac:dyDescent="0.2"/>
    <row r="4193" s="52" customFormat="1" x14ac:dyDescent="0.2"/>
    <row r="4194" s="52" customFormat="1" x14ac:dyDescent="0.2"/>
    <row r="4195" s="52" customFormat="1" x14ac:dyDescent="0.2"/>
    <row r="4196" s="52" customFormat="1" x14ac:dyDescent="0.2"/>
    <row r="4197" s="52" customFormat="1" x14ac:dyDescent="0.2"/>
    <row r="4198" s="52" customFormat="1" x14ac:dyDescent="0.2"/>
    <row r="4199" s="52" customFormat="1" x14ac:dyDescent="0.2"/>
    <row r="4200" s="52" customFormat="1" x14ac:dyDescent="0.2"/>
    <row r="4201" s="52" customFormat="1" x14ac:dyDescent="0.2"/>
    <row r="4202" s="52" customFormat="1" x14ac:dyDescent="0.2"/>
    <row r="4203" s="52" customFormat="1" x14ac:dyDescent="0.2"/>
    <row r="4204" s="52" customFormat="1" x14ac:dyDescent="0.2"/>
    <row r="4205" s="52" customFormat="1" x14ac:dyDescent="0.2"/>
    <row r="4206" s="52" customFormat="1" x14ac:dyDescent="0.2"/>
    <row r="4207" s="52" customFormat="1" x14ac:dyDescent="0.2"/>
    <row r="4208" s="52" customFormat="1" x14ac:dyDescent="0.2"/>
    <row r="4209" s="52" customFormat="1" x14ac:dyDescent="0.2"/>
    <row r="4210" s="52" customFormat="1" x14ac:dyDescent="0.2"/>
    <row r="4211" s="52" customFormat="1" x14ac:dyDescent="0.2"/>
    <row r="4212" s="52" customFormat="1" x14ac:dyDescent="0.2"/>
    <row r="4213" s="52" customFormat="1" x14ac:dyDescent="0.2"/>
    <row r="4214" s="52" customFormat="1" x14ac:dyDescent="0.2"/>
    <row r="4215" s="52" customFormat="1" x14ac:dyDescent="0.2"/>
    <row r="4216" s="52" customFormat="1" x14ac:dyDescent="0.2"/>
    <row r="4217" s="52" customFormat="1" x14ac:dyDescent="0.2"/>
    <row r="4218" s="52" customFormat="1" x14ac:dyDescent="0.2"/>
    <row r="4219" s="52" customFormat="1" x14ac:dyDescent="0.2"/>
    <row r="4220" s="52" customFormat="1" x14ac:dyDescent="0.2"/>
    <row r="4221" s="52" customFormat="1" x14ac:dyDescent="0.2"/>
    <row r="4222" s="52" customFormat="1" x14ac:dyDescent="0.2"/>
    <row r="4223" s="52" customFormat="1" x14ac:dyDescent="0.2"/>
    <row r="4224" s="52" customFormat="1" x14ac:dyDescent="0.2"/>
    <row r="4225" s="52" customFormat="1" x14ac:dyDescent="0.2"/>
    <row r="4226" s="52" customFormat="1" x14ac:dyDescent="0.2"/>
    <row r="4227" s="52" customFormat="1" x14ac:dyDescent="0.2"/>
    <row r="4228" s="52" customFormat="1" x14ac:dyDescent="0.2"/>
    <row r="4229" s="52" customFormat="1" x14ac:dyDescent="0.2"/>
    <row r="4230" s="52" customFormat="1" x14ac:dyDescent="0.2"/>
    <row r="4231" s="52" customFormat="1" x14ac:dyDescent="0.2"/>
    <row r="4232" s="52" customFormat="1" x14ac:dyDescent="0.2"/>
    <row r="4233" s="52" customFormat="1" x14ac:dyDescent="0.2"/>
    <row r="4234" s="52" customFormat="1" x14ac:dyDescent="0.2"/>
    <row r="4235" s="52" customFormat="1" x14ac:dyDescent="0.2"/>
    <row r="4236" s="52" customFormat="1" x14ac:dyDescent="0.2"/>
    <row r="4237" s="52" customFormat="1" x14ac:dyDescent="0.2"/>
    <row r="4238" s="52" customFormat="1" x14ac:dyDescent="0.2"/>
    <row r="4239" s="52" customFormat="1" x14ac:dyDescent="0.2"/>
    <row r="4240" s="52" customFormat="1" x14ac:dyDescent="0.2"/>
    <row r="4241" s="52" customFormat="1" x14ac:dyDescent="0.2"/>
    <row r="4242" s="52" customFormat="1" x14ac:dyDescent="0.2"/>
    <row r="4243" s="52" customFormat="1" x14ac:dyDescent="0.2"/>
    <row r="4244" s="52" customFormat="1" x14ac:dyDescent="0.2"/>
    <row r="4245" s="52" customFormat="1" x14ac:dyDescent="0.2"/>
    <row r="4246" s="52" customFormat="1" x14ac:dyDescent="0.2"/>
    <row r="4247" s="52" customFormat="1" x14ac:dyDescent="0.2"/>
    <row r="4248" s="52" customFormat="1" x14ac:dyDescent="0.2"/>
    <row r="4249" s="52" customFormat="1" x14ac:dyDescent="0.2"/>
    <row r="4250" s="52" customFormat="1" x14ac:dyDescent="0.2"/>
    <row r="4251" s="52" customFormat="1" x14ac:dyDescent="0.2"/>
    <row r="4252" s="52" customFormat="1" x14ac:dyDescent="0.2"/>
    <row r="4253" s="52" customFormat="1" x14ac:dyDescent="0.2"/>
    <row r="4254" s="52" customFormat="1" x14ac:dyDescent="0.2"/>
    <row r="4255" s="52" customFormat="1" x14ac:dyDescent="0.2"/>
    <row r="4256" s="52" customFormat="1" x14ac:dyDescent="0.2"/>
    <row r="4257" s="52" customFormat="1" x14ac:dyDescent="0.2"/>
    <row r="4258" s="52" customFormat="1" x14ac:dyDescent="0.2"/>
    <row r="4259" s="52" customFormat="1" x14ac:dyDescent="0.2"/>
    <row r="4260" s="52" customFormat="1" x14ac:dyDescent="0.2"/>
    <row r="4261" s="52" customFormat="1" x14ac:dyDescent="0.2"/>
    <row r="4262" s="52" customFormat="1" x14ac:dyDescent="0.2"/>
    <row r="4263" s="52" customFormat="1" x14ac:dyDescent="0.2"/>
    <row r="4264" s="52" customFormat="1" x14ac:dyDescent="0.2"/>
    <row r="4265" s="52" customFormat="1" x14ac:dyDescent="0.2"/>
    <row r="4266" s="52" customFormat="1" x14ac:dyDescent="0.2"/>
    <row r="4267" s="52" customFormat="1" x14ac:dyDescent="0.2"/>
    <row r="4268" s="52" customFormat="1" x14ac:dyDescent="0.2"/>
    <row r="4269" s="52" customFormat="1" x14ac:dyDescent="0.2"/>
    <row r="4270" s="52" customFormat="1" x14ac:dyDescent="0.2"/>
    <row r="4271" s="52" customFormat="1" x14ac:dyDescent="0.2"/>
    <row r="4272" s="52" customFormat="1" x14ac:dyDescent="0.2"/>
    <row r="4273" s="52" customFormat="1" x14ac:dyDescent="0.2"/>
    <row r="4274" s="52" customFormat="1" x14ac:dyDescent="0.2"/>
    <row r="4275" s="52" customFormat="1" x14ac:dyDescent="0.2"/>
    <row r="4276" s="52" customFormat="1" x14ac:dyDescent="0.2"/>
    <row r="4277" s="52" customFormat="1" x14ac:dyDescent="0.2"/>
    <row r="4278" s="52" customFormat="1" x14ac:dyDescent="0.2"/>
    <row r="4279" s="52" customFormat="1" x14ac:dyDescent="0.2"/>
    <row r="4280" s="52" customFormat="1" x14ac:dyDescent="0.2"/>
    <row r="4281" s="52" customFormat="1" x14ac:dyDescent="0.2"/>
    <row r="4282" s="52" customFormat="1" x14ac:dyDescent="0.2"/>
    <row r="4283" s="52" customFormat="1" x14ac:dyDescent="0.2"/>
    <row r="4284" s="52" customFormat="1" x14ac:dyDescent="0.2"/>
    <row r="4285" s="52" customFormat="1" x14ac:dyDescent="0.2"/>
    <row r="4286" s="52" customFormat="1" x14ac:dyDescent="0.2"/>
    <row r="4287" s="52" customFormat="1" x14ac:dyDescent="0.2"/>
    <row r="4288" s="52" customFormat="1" x14ac:dyDescent="0.2"/>
    <row r="4289" s="52" customFormat="1" x14ac:dyDescent="0.2"/>
    <row r="4290" s="52" customFormat="1" x14ac:dyDescent="0.2"/>
    <row r="4291" s="52" customFormat="1" x14ac:dyDescent="0.2"/>
    <row r="4292" s="52" customFormat="1" x14ac:dyDescent="0.2"/>
    <row r="4293" s="52" customFormat="1" x14ac:dyDescent="0.2"/>
    <row r="4294" s="52" customFormat="1" x14ac:dyDescent="0.2"/>
    <row r="4295" s="52" customFormat="1" x14ac:dyDescent="0.2"/>
    <row r="4296" s="52" customFormat="1" x14ac:dyDescent="0.2"/>
    <row r="4297" s="52" customFormat="1" x14ac:dyDescent="0.2"/>
    <row r="4298" s="52" customFormat="1" x14ac:dyDescent="0.2"/>
    <row r="4299" s="52" customFormat="1" x14ac:dyDescent="0.2"/>
    <row r="4300" s="52" customFormat="1" x14ac:dyDescent="0.2"/>
    <row r="4301" s="52" customFormat="1" x14ac:dyDescent="0.2"/>
    <row r="4302" s="52" customFormat="1" x14ac:dyDescent="0.2"/>
    <row r="4303" s="52" customFormat="1" x14ac:dyDescent="0.2"/>
    <row r="4304" s="52" customFormat="1" x14ac:dyDescent="0.2"/>
    <row r="4305" s="52" customFormat="1" x14ac:dyDescent="0.2"/>
    <row r="4306" s="52" customFormat="1" x14ac:dyDescent="0.2"/>
    <row r="4307" s="52" customFormat="1" x14ac:dyDescent="0.2"/>
    <row r="4308" s="52" customFormat="1" x14ac:dyDescent="0.2"/>
    <row r="4309" s="52" customFormat="1" x14ac:dyDescent="0.2"/>
    <row r="4310" s="52" customFormat="1" x14ac:dyDescent="0.2"/>
    <row r="4311" s="52" customFormat="1" x14ac:dyDescent="0.2"/>
    <row r="4312" s="52" customFormat="1" x14ac:dyDescent="0.2"/>
    <row r="4313" s="52" customFormat="1" x14ac:dyDescent="0.2"/>
    <row r="4314" s="52" customFormat="1" x14ac:dyDescent="0.2"/>
    <row r="4315" s="52" customFormat="1" x14ac:dyDescent="0.2"/>
    <row r="4316" s="52" customFormat="1" x14ac:dyDescent="0.2"/>
    <row r="4317" s="52" customFormat="1" x14ac:dyDescent="0.2"/>
    <row r="4318" s="52" customFormat="1" x14ac:dyDescent="0.2"/>
    <row r="4319" s="52" customFormat="1" x14ac:dyDescent="0.2"/>
    <row r="4320" s="52" customFormat="1" x14ac:dyDescent="0.2"/>
    <row r="4321" s="52" customFormat="1" x14ac:dyDescent="0.2"/>
    <row r="4322" s="52" customFormat="1" x14ac:dyDescent="0.2"/>
    <row r="4323" s="52" customFormat="1" x14ac:dyDescent="0.2"/>
    <row r="4324" s="52" customFormat="1" x14ac:dyDescent="0.2"/>
    <row r="4325" s="52" customFormat="1" x14ac:dyDescent="0.2"/>
    <row r="4326" s="52" customFormat="1" x14ac:dyDescent="0.2"/>
    <row r="4327" s="52" customFormat="1" x14ac:dyDescent="0.2"/>
    <row r="4328" s="52" customFormat="1" x14ac:dyDescent="0.2"/>
    <row r="4329" s="52" customFormat="1" x14ac:dyDescent="0.2"/>
    <row r="4330" s="52" customFormat="1" x14ac:dyDescent="0.2"/>
    <row r="4331" s="52" customFormat="1" x14ac:dyDescent="0.2"/>
    <row r="4332" s="52" customFormat="1" x14ac:dyDescent="0.2"/>
    <row r="4333" s="52" customFormat="1" x14ac:dyDescent="0.2"/>
    <row r="4334" s="52" customFormat="1" x14ac:dyDescent="0.2"/>
    <row r="4335" s="52" customFormat="1" x14ac:dyDescent="0.2"/>
    <row r="4336" s="52" customFormat="1" x14ac:dyDescent="0.2"/>
    <row r="4337" s="52" customFormat="1" x14ac:dyDescent="0.2"/>
    <row r="4338" s="52" customFormat="1" x14ac:dyDescent="0.2"/>
    <row r="4339" s="52" customFormat="1" x14ac:dyDescent="0.2"/>
    <row r="4340" s="52" customFormat="1" x14ac:dyDescent="0.2"/>
    <row r="4341" s="52" customFormat="1" x14ac:dyDescent="0.2"/>
    <row r="4342" s="52" customFormat="1" x14ac:dyDescent="0.2"/>
    <row r="4343" s="52" customFormat="1" x14ac:dyDescent="0.2"/>
    <row r="4344" s="52" customFormat="1" x14ac:dyDescent="0.2"/>
    <row r="4345" s="52" customFormat="1" x14ac:dyDescent="0.2"/>
    <row r="4346" s="52" customFormat="1" x14ac:dyDescent="0.2"/>
    <row r="4347" s="52" customFormat="1" x14ac:dyDescent="0.2"/>
    <row r="4348" s="52" customFormat="1" x14ac:dyDescent="0.2"/>
    <row r="4349" s="52" customFormat="1" x14ac:dyDescent="0.2"/>
    <row r="4350" s="52" customFormat="1" x14ac:dyDescent="0.2"/>
    <row r="4351" s="52" customFormat="1" x14ac:dyDescent="0.2"/>
    <row r="4352" s="52" customFormat="1" x14ac:dyDescent="0.2"/>
    <row r="4353" s="52" customFormat="1" x14ac:dyDescent="0.2"/>
    <row r="4354" s="52" customFormat="1" x14ac:dyDescent="0.2"/>
    <row r="4355" s="52" customFormat="1" x14ac:dyDescent="0.2"/>
    <row r="4356" s="52" customFormat="1" x14ac:dyDescent="0.2"/>
    <row r="4357" s="52" customFormat="1" x14ac:dyDescent="0.2"/>
    <row r="4358" s="52" customFormat="1" x14ac:dyDescent="0.2"/>
    <row r="4359" s="52" customFormat="1" x14ac:dyDescent="0.2"/>
    <row r="4360" s="52" customFormat="1" x14ac:dyDescent="0.2"/>
    <row r="4361" s="52" customFormat="1" x14ac:dyDescent="0.2"/>
    <row r="4362" s="52" customFormat="1" x14ac:dyDescent="0.2"/>
    <row r="4363" s="52" customFormat="1" x14ac:dyDescent="0.2"/>
    <row r="4364" s="52" customFormat="1" x14ac:dyDescent="0.2"/>
    <row r="4365" s="52" customFormat="1" x14ac:dyDescent="0.2"/>
    <row r="4366" s="52" customFormat="1" x14ac:dyDescent="0.2"/>
    <row r="4367" s="52" customFormat="1" x14ac:dyDescent="0.2"/>
    <row r="4368" s="52" customFormat="1" x14ac:dyDescent="0.2"/>
    <row r="4369" s="52" customFormat="1" x14ac:dyDescent="0.2"/>
    <row r="4370" s="52" customFormat="1" x14ac:dyDescent="0.2"/>
    <row r="4371" s="52" customFormat="1" x14ac:dyDescent="0.2"/>
    <row r="4372" s="52" customFormat="1" x14ac:dyDescent="0.2"/>
    <row r="4373" s="52" customFormat="1" x14ac:dyDescent="0.2"/>
    <row r="4374" s="52" customFormat="1" x14ac:dyDescent="0.2"/>
    <row r="4375" s="52" customFormat="1" x14ac:dyDescent="0.2"/>
    <row r="4376" s="52" customFormat="1" x14ac:dyDescent="0.2"/>
    <row r="4377" s="52" customFormat="1" x14ac:dyDescent="0.2"/>
    <row r="4378" s="52" customFormat="1" x14ac:dyDescent="0.2"/>
    <row r="4379" s="52" customFormat="1" x14ac:dyDescent="0.2"/>
    <row r="4380" s="52" customFormat="1" x14ac:dyDescent="0.2"/>
    <row r="4381" s="52" customFormat="1" x14ac:dyDescent="0.2"/>
    <row r="4382" s="52" customFormat="1" x14ac:dyDescent="0.2"/>
    <row r="4383" s="52" customFormat="1" x14ac:dyDescent="0.2"/>
    <row r="4384" s="52" customFormat="1" x14ac:dyDescent="0.2"/>
    <row r="4385" s="52" customFormat="1" x14ac:dyDescent="0.2"/>
    <row r="4386" s="52" customFormat="1" x14ac:dyDescent="0.2"/>
    <row r="4387" s="52" customFormat="1" x14ac:dyDescent="0.2"/>
    <row r="4388" s="52" customFormat="1" x14ac:dyDescent="0.2"/>
    <row r="4389" s="52" customFormat="1" x14ac:dyDescent="0.2"/>
    <row r="4390" s="52" customFormat="1" x14ac:dyDescent="0.2"/>
    <row r="4391" s="52" customFormat="1" x14ac:dyDescent="0.2"/>
    <row r="4392" s="52" customFormat="1" x14ac:dyDescent="0.2"/>
    <row r="4393" s="52" customFormat="1" x14ac:dyDescent="0.2"/>
    <row r="4394" s="52" customFormat="1" x14ac:dyDescent="0.2"/>
    <row r="4395" s="52" customFormat="1" x14ac:dyDescent="0.2"/>
    <row r="4396" s="52" customFormat="1" x14ac:dyDescent="0.2"/>
    <row r="4397" s="52" customFormat="1" x14ac:dyDescent="0.2"/>
    <row r="4398" s="52" customFormat="1" x14ac:dyDescent="0.2"/>
    <row r="4399" s="52" customFormat="1" x14ac:dyDescent="0.2"/>
    <row r="4400" s="52" customFormat="1" x14ac:dyDescent="0.2"/>
    <row r="4401" s="52" customFormat="1" x14ac:dyDescent="0.2"/>
    <row r="4402" s="52" customFormat="1" x14ac:dyDescent="0.2"/>
    <row r="4403" s="52" customFormat="1" x14ac:dyDescent="0.2"/>
    <row r="4404" s="52" customFormat="1" x14ac:dyDescent="0.2"/>
    <row r="4405" s="52" customFormat="1" x14ac:dyDescent="0.2"/>
    <row r="4406" s="52" customFormat="1" x14ac:dyDescent="0.2"/>
    <row r="4407" s="52" customFormat="1" x14ac:dyDescent="0.2"/>
    <row r="4408" s="52" customFormat="1" x14ac:dyDescent="0.2"/>
    <row r="4409" s="52" customFormat="1" x14ac:dyDescent="0.2"/>
    <row r="4410" s="52" customFormat="1" x14ac:dyDescent="0.2"/>
    <row r="4411" s="52" customFormat="1" x14ac:dyDescent="0.2"/>
    <row r="4412" s="52" customFormat="1" x14ac:dyDescent="0.2"/>
    <row r="4413" s="52" customFormat="1" x14ac:dyDescent="0.2"/>
    <row r="4414" s="52" customFormat="1" x14ac:dyDescent="0.2"/>
    <row r="4415" s="52" customFormat="1" x14ac:dyDescent="0.2"/>
    <row r="4416" s="52" customFormat="1" x14ac:dyDescent="0.2"/>
    <row r="4417" s="52" customFormat="1" x14ac:dyDescent="0.2"/>
    <row r="4418" s="52" customFormat="1" x14ac:dyDescent="0.2"/>
    <row r="4419" s="52" customFormat="1" x14ac:dyDescent="0.2"/>
    <row r="4420" s="52" customFormat="1" x14ac:dyDescent="0.2"/>
    <row r="4421" s="52" customFormat="1" x14ac:dyDescent="0.2"/>
    <row r="4422" s="52" customFormat="1" x14ac:dyDescent="0.2"/>
    <row r="4423" s="52" customFormat="1" x14ac:dyDescent="0.2"/>
    <row r="4424" s="52" customFormat="1" x14ac:dyDescent="0.2"/>
    <row r="4425" s="52" customFormat="1" x14ac:dyDescent="0.2"/>
    <row r="4426" s="52" customFormat="1" x14ac:dyDescent="0.2"/>
    <row r="4427" s="52" customFormat="1" x14ac:dyDescent="0.2"/>
    <row r="4428" s="52" customFormat="1" x14ac:dyDescent="0.2"/>
    <row r="4429" s="52" customFormat="1" x14ac:dyDescent="0.2"/>
    <row r="4430" s="52" customFormat="1" x14ac:dyDescent="0.2"/>
    <row r="4431" s="52" customFormat="1" x14ac:dyDescent="0.2"/>
    <row r="4432" s="52" customFormat="1" x14ac:dyDescent="0.2"/>
    <row r="4433" s="52" customFormat="1" x14ac:dyDescent="0.2"/>
    <row r="4434" s="52" customFormat="1" x14ac:dyDescent="0.2"/>
    <row r="4435" s="52" customFormat="1" x14ac:dyDescent="0.2"/>
    <row r="4436" s="52" customFormat="1" x14ac:dyDescent="0.2"/>
    <row r="4437" s="52" customFormat="1" x14ac:dyDescent="0.2"/>
    <row r="4438" s="52" customFormat="1" x14ac:dyDescent="0.2"/>
    <row r="4439" s="52" customFormat="1" x14ac:dyDescent="0.2"/>
    <row r="4440" s="52" customFormat="1" x14ac:dyDescent="0.2"/>
    <row r="4441" s="52" customFormat="1" x14ac:dyDescent="0.2"/>
    <row r="4442" s="52" customFormat="1" x14ac:dyDescent="0.2"/>
    <row r="4443" s="52" customFormat="1" x14ac:dyDescent="0.2"/>
    <row r="4444" s="52" customFormat="1" x14ac:dyDescent="0.2"/>
    <row r="4445" s="52" customFormat="1" x14ac:dyDescent="0.2"/>
    <row r="4446" s="52" customFormat="1" x14ac:dyDescent="0.2"/>
    <row r="4447" s="52" customFormat="1" x14ac:dyDescent="0.2"/>
    <row r="4448" s="52" customFormat="1" x14ac:dyDescent="0.2"/>
    <row r="4449" s="52" customFormat="1" x14ac:dyDescent="0.2"/>
    <row r="4450" s="52" customFormat="1" x14ac:dyDescent="0.2"/>
    <row r="4451" s="52" customFormat="1" x14ac:dyDescent="0.2"/>
    <row r="4452" s="52" customFormat="1" x14ac:dyDescent="0.2"/>
    <row r="4453" s="52" customFormat="1" x14ac:dyDescent="0.2"/>
    <row r="4454" s="52" customFormat="1" x14ac:dyDescent="0.2"/>
    <row r="4455" s="52" customFormat="1" x14ac:dyDescent="0.2"/>
    <row r="4456" s="52" customFormat="1" x14ac:dyDescent="0.2"/>
    <row r="4457" s="52" customFormat="1" x14ac:dyDescent="0.2"/>
    <row r="4458" s="52" customFormat="1" x14ac:dyDescent="0.2"/>
    <row r="4459" s="52" customFormat="1" x14ac:dyDescent="0.2"/>
    <row r="4460" s="52" customFormat="1" x14ac:dyDescent="0.2"/>
    <row r="4461" s="52" customFormat="1" x14ac:dyDescent="0.2"/>
    <row r="4462" s="52" customFormat="1" x14ac:dyDescent="0.2"/>
    <row r="4463" s="52" customFormat="1" x14ac:dyDescent="0.2"/>
    <row r="4464" s="52" customFormat="1" x14ac:dyDescent="0.2"/>
    <row r="4465" s="52" customFormat="1" x14ac:dyDescent="0.2"/>
    <row r="4466" s="52" customFormat="1" x14ac:dyDescent="0.2"/>
    <row r="4467" s="52" customFormat="1" x14ac:dyDescent="0.2"/>
    <row r="4468" s="52" customFormat="1" x14ac:dyDescent="0.2"/>
    <row r="4469" s="52" customFormat="1" x14ac:dyDescent="0.2"/>
    <row r="4470" s="52" customFormat="1" x14ac:dyDescent="0.2"/>
    <row r="4471" s="52" customFormat="1" x14ac:dyDescent="0.2"/>
    <row r="4472" s="52" customFormat="1" x14ac:dyDescent="0.2"/>
    <row r="4473" s="52" customFormat="1" x14ac:dyDescent="0.2"/>
    <row r="4474" s="52" customFormat="1" x14ac:dyDescent="0.2"/>
    <row r="4475" s="52" customFormat="1" x14ac:dyDescent="0.2"/>
    <row r="4476" s="52" customFormat="1" x14ac:dyDescent="0.2"/>
    <row r="4477" s="52" customFormat="1" x14ac:dyDescent="0.2"/>
    <row r="4478" s="52" customFormat="1" x14ac:dyDescent="0.2"/>
    <row r="4479" s="52" customFormat="1" x14ac:dyDescent="0.2"/>
    <row r="4480" s="52" customFormat="1" x14ac:dyDescent="0.2"/>
    <row r="4481" s="52" customFormat="1" x14ac:dyDescent="0.2"/>
    <row r="4482" s="52" customFormat="1" x14ac:dyDescent="0.2"/>
    <row r="4483" s="52" customFormat="1" x14ac:dyDescent="0.2"/>
    <row r="4484" s="52" customFormat="1" x14ac:dyDescent="0.2"/>
    <row r="4485" s="52" customFormat="1" x14ac:dyDescent="0.2"/>
    <row r="4486" s="52" customFormat="1" x14ac:dyDescent="0.2"/>
    <row r="4487" s="52" customFormat="1" x14ac:dyDescent="0.2"/>
    <row r="4488" s="52" customFormat="1" x14ac:dyDescent="0.2"/>
    <row r="4489" s="52" customFormat="1" x14ac:dyDescent="0.2"/>
    <row r="4490" s="52" customFormat="1" x14ac:dyDescent="0.2"/>
    <row r="4491" s="52" customFormat="1" x14ac:dyDescent="0.2"/>
    <row r="4492" s="52" customFormat="1" x14ac:dyDescent="0.2"/>
    <row r="4493" s="52" customFormat="1" x14ac:dyDescent="0.2"/>
    <row r="4494" s="52" customFormat="1" x14ac:dyDescent="0.2"/>
    <row r="4495" s="52" customFormat="1" x14ac:dyDescent="0.2"/>
    <row r="4496" s="52" customFormat="1" x14ac:dyDescent="0.2"/>
    <row r="4497" s="52" customFormat="1" x14ac:dyDescent="0.2"/>
    <row r="4498" s="52" customFormat="1" x14ac:dyDescent="0.2"/>
    <row r="4499" s="52" customFormat="1" x14ac:dyDescent="0.2"/>
    <row r="4500" s="52" customFormat="1" x14ac:dyDescent="0.2"/>
    <row r="4501" s="52" customFormat="1" x14ac:dyDescent="0.2"/>
    <row r="4502" s="52" customFormat="1" x14ac:dyDescent="0.2"/>
    <row r="4503" s="52" customFormat="1" x14ac:dyDescent="0.2"/>
    <row r="4504" s="52" customFormat="1" x14ac:dyDescent="0.2"/>
    <row r="4505" s="52" customFormat="1" x14ac:dyDescent="0.2"/>
    <row r="4506" s="52" customFormat="1" x14ac:dyDescent="0.2"/>
    <row r="4507" s="52" customFormat="1" x14ac:dyDescent="0.2"/>
    <row r="4508" s="52" customFormat="1" x14ac:dyDescent="0.2"/>
    <row r="4509" s="52" customFormat="1" x14ac:dyDescent="0.2"/>
    <row r="4510" s="52" customFormat="1" x14ac:dyDescent="0.2"/>
    <row r="4511" s="52" customFormat="1" x14ac:dyDescent="0.2"/>
    <row r="4512" s="52" customFormat="1" x14ac:dyDescent="0.2"/>
    <row r="4513" s="52" customFormat="1" x14ac:dyDescent="0.2"/>
    <row r="4514" s="52" customFormat="1" x14ac:dyDescent="0.2"/>
    <row r="4515" s="52" customFormat="1" x14ac:dyDescent="0.2"/>
    <row r="4516" s="52" customFormat="1" x14ac:dyDescent="0.2"/>
    <row r="4517" s="52" customFormat="1" x14ac:dyDescent="0.2"/>
    <row r="4518" s="52" customFormat="1" x14ac:dyDescent="0.2"/>
    <row r="4519" s="52" customFormat="1" x14ac:dyDescent="0.2"/>
    <row r="4520" s="52" customFormat="1" x14ac:dyDescent="0.2"/>
    <row r="4521" s="52" customFormat="1" x14ac:dyDescent="0.2"/>
    <row r="4522" s="52" customFormat="1" x14ac:dyDescent="0.2"/>
    <row r="4523" s="52" customFormat="1" x14ac:dyDescent="0.2"/>
    <row r="4524" s="52" customFormat="1" x14ac:dyDescent="0.2"/>
    <row r="4525" s="52" customFormat="1" x14ac:dyDescent="0.2"/>
    <row r="4526" s="52" customFormat="1" x14ac:dyDescent="0.2"/>
    <row r="4527" s="52" customFormat="1" x14ac:dyDescent="0.2"/>
    <row r="4528" s="52" customFormat="1" x14ac:dyDescent="0.2"/>
    <row r="4529" s="52" customFormat="1" x14ac:dyDescent="0.2"/>
    <row r="4530" s="52" customFormat="1" x14ac:dyDescent="0.2"/>
    <row r="4531" s="52" customFormat="1" x14ac:dyDescent="0.2"/>
    <row r="4532" s="52" customFormat="1" x14ac:dyDescent="0.2"/>
    <row r="4533" s="52" customFormat="1" x14ac:dyDescent="0.2"/>
    <row r="4534" s="52" customFormat="1" x14ac:dyDescent="0.2"/>
    <row r="4535" s="52" customFormat="1" x14ac:dyDescent="0.2"/>
    <row r="4536" s="52" customFormat="1" x14ac:dyDescent="0.2"/>
    <row r="4537" s="52" customFormat="1" x14ac:dyDescent="0.2"/>
    <row r="4538" s="52" customFormat="1" x14ac:dyDescent="0.2"/>
    <row r="4539" s="52" customFormat="1" x14ac:dyDescent="0.2"/>
    <row r="4540" s="52" customFormat="1" x14ac:dyDescent="0.2"/>
    <row r="4541" s="52" customFormat="1" x14ac:dyDescent="0.2"/>
    <row r="4542" s="52" customFormat="1" x14ac:dyDescent="0.2"/>
    <row r="4543" s="52" customFormat="1" x14ac:dyDescent="0.2"/>
    <row r="4544" s="52" customFormat="1" x14ac:dyDescent="0.2"/>
    <row r="4545" s="52" customFormat="1" x14ac:dyDescent="0.2"/>
    <row r="4546" s="52" customFormat="1" x14ac:dyDescent="0.2"/>
    <row r="4547" s="52" customFormat="1" x14ac:dyDescent="0.2"/>
    <row r="4548" s="52" customFormat="1" x14ac:dyDescent="0.2"/>
    <row r="4549" s="52" customFormat="1" x14ac:dyDescent="0.2"/>
    <row r="4550" s="52" customFormat="1" x14ac:dyDescent="0.2"/>
    <row r="4551" s="52" customFormat="1" x14ac:dyDescent="0.2"/>
    <row r="4552" s="52" customFormat="1" x14ac:dyDescent="0.2"/>
    <row r="4553" s="52" customFormat="1" x14ac:dyDescent="0.2"/>
    <row r="4554" s="52" customFormat="1" x14ac:dyDescent="0.2"/>
    <row r="4555" s="52" customFormat="1" x14ac:dyDescent="0.2"/>
    <row r="4556" s="52" customFormat="1" x14ac:dyDescent="0.2"/>
    <row r="4557" s="52" customFormat="1" x14ac:dyDescent="0.2"/>
    <row r="4558" s="52" customFormat="1" x14ac:dyDescent="0.2"/>
    <row r="4559" s="52" customFormat="1" x14ac:dyDescent="0.2"/>
    <row r="4560" s="52" customFormat="1" x14ac:dyDescent="0.2"/>
    <row r="4561" s="52" customFormat="1" x14ac:dyDescent="0.2"/>
    <row r="4562" s="52" customFormat="1" x14ac:dyDescent="0.2"/>
    <row r="4563" s="52" customFormat="1" x14ac:dyDescent="0.2"/>
    <row r="4564" s="52" customFormat="1" x14ac:dyDescent="0.2"/>
    <row r="4565" s="52" customFormat="1" x14ac:dyDescent="0.2"/>
    <row r="4566" s="52" customFormat="1" x14ac:dyDescent="0.2"/>
    <row r="4567" s="52" customFormat="1" x14ac:dyDescent="0.2"/>
    <row r="4568" s="52" customFormat="1" x14ac:dyDescent="0.2"/>
    <row r="4569" s="52" customFormat="1" x14ac:dyDescent="0.2"/>
    <row r="4570" s="52" customFormat="1" x14ac:dyDescent="0.2"/>
    <row r="4571" s="52" customFormat="1" x14ac:dyDescent="0.2"/>
    <row r="4572" s="52" customFormat="1" x14ac:dyDescent="0.2"/>
    <row r="4573" s="52" customFormat="1" x14ac:dyDescent="0.2"/>
    <row r="4574" s="52" customFormat="1" x14ac:dyDescent="0.2"/>
    <row r="4575" s="52" customFormat="1" x14ac:dyDescent="0.2"/>
    <row r="4576" s="52" customFormat="1" x14ac:dyDescent="0.2"/>
    <row r="4577" s="52" customFormat="1" x14ac:dyDescent="0.2"/>
    <row r="4578" s="52" customFormat="1" x14ac:dyDescent="0.2"/>
    <row r="4579" s="52" customFormat="1" x14ac:dyDescent="0.2"/>
    <row r="4580" s="52" customFormat="1" x14ac:dyDescent="0.2"/>
    <row r="4581" s="52" customFormat="1" x14ac:dyDescent="0.2"/>
    <row r="4582" s="52" customFormat="1" x14ac:dyDescent="0.2"/>
    <row r="4583" s="52" customFormat="1" x14ac:dyDescent="0.2"/>
    <row r="4584" s="52" customFormat="1" x14ac:dyDescent="0.2"/>
    <row r="4585" s="52" customFormat="1" x14ac:dyDescent="0.2"/>
    <row r="4586" s="52" customFormat="1" x14ac:dyDescent="0.2"/>
    <row r="4587" s="52" customFormat="1" x14ac:dyDescent="0.2"/>
    <row r="4588" s="52" customFormat="1" x14ac:dyDescent="0.2"/>
    <row r="4589" s="52" customFormat="1" x14ac:dyDescent="0.2"/>
    <row r="4590" s="52" customFormat="1" x14ac:dyDescent="0.2"/>
    <row r="4591" s="52" customFormat="1" x14ac:dyDescent="0.2"/>
    <row r="4592" s="52" customFormat="1" x14ac:dyDescent="0.2"/>
    <row r="4593" s="52" customFormat="1" x14ac:dyDescent="0.2"/>
    <row r="4594" s="52" customFormat="1" x14ac:dyDescent="0.2"/>
    <row r="4595" s="52" customFormat="1" x14ac:dyDescent="0.2"/>
    <row r="4596" s="52" customFormat="1" x14ac:dyDescent="0.2"/>
    <row r="4597" s="52" customFormat="1" x14ac:dyDescent="0.2"/>
    <row r="4598" s="52" customFormat="1" x14ac:dyDescent="0.2"/>
    <row r="4599" s="52" customFormat="1" x14ac:dyDescent="0.2"/>
    <row r="4600" s="52" customFormat="1" x14ac:dyDescent="0.2"/>
    <row r="4601" s="52" customFormat="1" x14ac:dyDescent="0.2"/>
    <row r="4602" s="52" customFormat="1" x14ac:dyDescent="0.2"/>
    <row r="4603" s="52" customFormat="1" x14ac:dyDescent="0.2"/>
    <row r="4604" s="52" customFormat="1" x14ac:dyDescent="0.2"/>
    <row r="4605" s="52" customFormat="1" x14ac:dyDescent="0.2"/>
    <row r="4606" s="52" customFormat="1" x14ac:dyDescent="0.2"/>
    <row r="4607" s="52" customFormat="1" x14ac:dyDescent="0.2"/>
    <row r="4608" s="52" customFormat="1" x14ac:dyDescent="0.2"/>
    <row r="4609" s="52" customFormat="1" x14ac:dyDescent="0.2"/>
    <row r="4610" s="52" customFormat="1" x14ac:dyDescent="0.2"/>
    <row r="4611" s="52" customFormat="1" x14ac:dyDescent="0.2"/>
    <row r="4612" s="52" customFormat="1" x14ac:dyDescent="0.2"/>
    <row r="4613" s="52" customFormat="1" x14ac:dyDescent="0.2"/>
    <row r="4614" s="52" customFormat="1" x14ac:dyDescent="0.2"/>
    <row r="4615" s="52" customFormat="1" x14ac:dyDescent="0.2"/>
    <row r="4616" s="52" customFormat="1" x14ac:dyDescent="0.2"/>
    <row r="4617" s="52" customFormat="1" x14ac:dyDescent="0.2"/>
    <row r="4618" s="52" customFormat="1" x14ac:dyDescent="0.2"/>
    <row r="4619" s="52" customFormat="1" x14ac:dyDescent="0.2"/>
    <row r="4620" s="52" customFormat="1" x14ac:dyDescent="0.2"/>
    <row r="4621" s="52" customFormat="1" x14ac:dyDescent="0.2"/>
    <row r="4622" s="52" customFormat="1" x14ac:dyDescent="0.2"/>
    <row r="4623" s="52" customFormat="1" x14ac:dyDescent="0.2"/>
    <row r="4624" s="52" customFormat="1" x14ac:dyDescent="0.2"/>
    <row r="4625" s="52" customFormat="1" x14ac:dyDescent="0.2"/>
    <row r="4626" s="52" customFormat="1" x14ac:dyDescent="0.2"/>
    <row r="4627" s="52" customFormat="1" x14ac:dyDescent="0.2"/>
    <row r="4628" s="52" customFormat="1" x14ac:dyDescent="0.2"/>
    <row r="4629" s="52" customFormat="1" x14ac:dyDescent="0.2"/>
    <row r="4630" s="52" customFormat="1" x14ac:dyDescent="0.2"/>
    <row r="4631" s="52" customFormat="1" x14ac:dyDescent="0.2"/>
    <row r="4632" s="52" customFormat="1" x14ac:dyDescent="0.2"/>
    <row r="4633" s="52" customFormat="1" x14ac:dyDescent="0.2"/>
    <row r="4634" s="52" customFormat="1" x14ac:dyDescent="0.2"/>
    <row r="4635" s="52" customFormat="1" x14ac:dyDescent="0.2"/>
    <row r="4636" s="52" customFormat="1" x14ac:dyDescent="0.2"/>
    <row r="4637" s="52" customFormat="1" x14ac:dyDescent="0.2"/>
    <row r="4638" s="52" customFormat="1" x14ac:dyDescent="0.2"/>
    <row r="4639" s="52" customFormat="1" x14ac:dyDescent="0.2"/>
    <row r="4640" s="52" customFormat="1" x14ac:dyDescent="0.2"/>
    <row r="4641" s="52" customFormat="1" x14ac:dyDescent="0.2"/>
    <row r="4642" s="52" customFormat="1" x14ac:dyDescent="0.2"/>
    <row r="4643" s="52" customFormat="1" x14ac:dyDescent="0.2"/>
    <row r="4644" s="52" customFormat="1" x14ac:dyDescent="0.2"/>
    <row r="4645" s="52" customFormat="1" x14ac:dyDescent="0.2"/>
    <row r="4646" s="52" customFormat="1" x14ac:dyDescent="0.2"/>
    <row r="4647" s="52" customFormat="1" x14ac:dyDescent="0.2"/>
    <row r="4648" s="52" customFormat="1" x14ac:dyDescent="0.2"/>
    <row r="4649" s="52" customFormat="1" x14ac:dyDescent="0.2"/>
    <row r="4650" s="52" customFormat="1" x14ac:dyDescent="0.2"/>
    <row r="4651" s="52" customFormat="1" x14ac:dyDescent="0.2"/>
    <row r="4652" s="52" customFormat="1" x14ac:dyDescent="0.2"/>
    <row r="4653" s="52" customFormat="1" x14ac:dyDescent="0.2"/>
    <row r="4654" s="52" customFormat="1" x14ac:dyDescent="0.2"/>
    <row r="4655" s="52" customFormat="1" x14ac:dyDescent="0.2"/>
    <row r="4656" s="52" customFormat="1" x14ac:dyDescent="0.2"/>
    <row r="4657" s="52" customFormat="1" x14ac:dyDescent="0.2"/>
    <row r="4658" s="52" customFormat="1" x14ac:dyDescent="0.2"/>
    <row r="4659" s="52" customFormat="1" x14ac:dyDescent="0.2"/>
    <row r="4660" s="52" customFormat="1" x14ac:dyDescent="0.2"/>
    <row r="4661" s="52" customFormat="1" x14ac:dyDescent="0.2"/>
    <row r="4662" s="52" customFormat="1" x14ac:dyDescent="0.2"/>
    <row r="4663" s="52" customFormat="1" x14ac:dyDescent="0.2"/>
    <row r="4664" s="52" customFormat="1" x14ac:dyDescent="0.2"/>
    <row r="4665" s="52" customFormat="1" x14ac:dyDescent="0.2"/>
    <row r="4666" s="52" customFormat="1" x14ac:dyDescent="0.2"/>
    <row r="4667" s="52" customFormat="1" x14ac:dyDescent="0.2"/>
    <row r="4668" s="52" customFormat="1" x14ac:dyDescent="0.2"/>
    <row r="4669" s="52" customFormat="1" x14ac:dyDescent="0.2"/>
    <row r="4670" s="52" customFormat="1" x14ac:dyDescent="0.2"/>
    <row r="4671" s="52" customFormat="1" x14ac:dyDescent="0.2"/>
    <row r="4672" s="52" customFormat="1" x14ac:dyDescent="0.2"/>
    <row r="4673" s="52" customFormat="1" x14ac:dyDescent="0.2"/>
    <row r="4674" s="52" customFormat="1" x14ac:dyDescent="0.2"/>
    <row r="4675" s="52" customFormat="1" x14ac:dyDescent="0.2"/>
    <row r="4676" s="52" customFormat="1" x14ac:dyDescent="0.2"/>
    <row r="4677" s="52" customFormat="1" x14ac:dyDescent="0.2"/>
    <row r="4678" s="52" customFormat="1" x14ac:dyDescent="0.2"/>
    <row r="4679" s="52" customFormat="1" x14ac:dyDescent="0.2"/>
    <row r="4680" s="52" customFormat="1" x14ac:dyDescent="0.2"/>
    <row r="4681" s="52" customFormat="1" x14ac:dyDescent="0.2"/>
    <row r="4682" s="52" customFormat="1" x14ac:dyDescent="0.2"/>
    <row r="4683" s="52" customFormat="1" x14ac:dyDescent="0.2"/>
    <row r="4684" s="52" customFormat="1" x14ac:dyDescent="0.2"/>
    <row r="4685" s="52" customFormat="1" x14ac:dyDescent="0.2"/>
    <row r="4686" s="52" customFormat="1" x14ac:dyDescent="0.2"/>
    <row r="4687" s="52" customFormat="1" x14ac:dyDescent="0.2"/>
    <row r="4688" s="52" customFormat="1" x14ac:dyDescent="0.2"/>
    <row r="4689" s="52" customFormat="1" x14ac:dyDescent="0.2"/>
    <row r="4690" s="52" customFormat="1" x14ac:dyDescent="0.2"/>
    <row r="4691" s="52" customFormat="1" x14ac:dyDescent="0.2"/>
    <row r="4692" s="52" customFormat="1" x14ac:dyDescent="0.2"/>
    <row r="4693" s="52" customFormat="1" x14ac:dyDescent="0.2"/>
    <row r="4694" s="52" customFormat="1" x14ac:dyDescent="0.2"/>
    <row r="4695" s="52" customFormat="1" x14ac:dyDescent="0.2"/>
    <row r="4696" s="52" customFormat="1" x14ac:dyDescent="0.2"/>
    <row r="4697" s="52" customFormat="1" x14ac:dyDescent="0.2"/>
    <row r="4698" s="52" customFormat="1" x14ac:dyDescent="0.2"/>
    <row r="4699" s="52" customFormat="1" x14ac:dyDescent="0.2"/>
    <row r="4700" s="52" customFormat="1" x14ac:dyDescent="0.2"/>
    <row r="4701" s="52" customFormat="1" x14ac:dyDescent="0.2"/>
    <row r="4702" s="52" customFormat="1" x14ac:dyDescent="0.2"/>
    <row r="4703" s="52" customFormat="1" x14ac:dyDescent="0.2"/>
    <row r="4704" s="52" customFormat="1" x14ac:dyDescent="0.2"/>
    <row r="4705" s="52" customFormat="1" x14ac:dyDescent="0.2"/>
    <row r="4706" s="52" customFormat="1" x14ac:dyDescent="0.2"/>
    <row r="4707" s="52" customFormat="1" x14ac:dyDescent="0.2"/>
    <row r="4708" s="52" customFormat="1" x14ac:dyDescent="0.2"/>
    <row r="4709" s="52" customFormat="1" x14ac:dyDescent="0.2"/>
    <row r="4710" s="52" customFormat="1" x14ac:dyDescent="0.2"/>
    <row r="4711" s="52" customFormat="1" x14ac:dyDescent="0.2"/>
    <row r="4712" s="52" customFormat="1" x14ac:dyDescent="0.2"/>
    <row r="4713" s="52" customFormat="1" x14ac:dyDescent="0.2"/>
    <row r="4714" s="52" customFormat="1" x14ac:dyDescent="0.2"/>
    <row r="4715" s="52" customFormat="1" x14ac:dyDescent="0.2"/>
    <row r="4716" s="52" customFormat="1" x14ac:dyDescent="0.2"/>
    <row r="4717" s="52" customFormat="1" x14ac:dyDescent="0.2"/>
    <row r="4718" s="52" customFormat="1" x14ac:dyDescent="0.2"/>
    <row r="4719" s="52" customFormat="1" x14ac:dyDescent="0.2"/>
    <row r="4720" s="52" customFormat="1" x14ac:dyDescent="0.2"/>
    <row r="4721" s="52" customFormat="1" x14ac:dyDescent="0.2"/>
    <row r="4722" s="52" customFormat="1" x14ac:dyDescent="0.2"/>
    <row r="4723" s="52" customFormat="1" x14ac:dyDescent="0.2"/>
    <row r="4724" s="52" customFormat="1" x14ac:dyDescent="0.2"/>
    <row r="4725" s="52" customFormat="1" x14ac:dyDescent="0.2"/>
    <row r="4726" s="52" customFormat="1" x14ac:dyDescent="0.2"/>
    <row r="4727" s="52" customFormat="1" x14ac:dyDescent="0.2"/>
    <row r="4728" s="52" customFormat="1" x14ac:dyDescent="0.2"/>
    <row r="4729" s="52" customFormat="1" x14ac:dyDescent="0.2"/>
    <row r="4730" s="52" customFormat="1" x14ac:dyDescent="0.2"/>
    <row r="4731" s="52" customFormat="1" x14ac:dyDescent="0.2"/>
    <row r="4732" s="52" customFormat="1" x14ac:dyDescent="0.2"/>
    <row r="4733" s="52" customFormat="1" x14ac:dyDescent="0.2"/>
    <row r="4734" s="52" customFormat="1" x14ac:dyDescent="0.2"/>
    <row r="4735" s="52" customFormat="1" x14ac:dyDescent="0.2"/>
    <row r="4736" s="52" customFormat="1" x14ac:dyDescent="0.2"/>
    <row r="4737" s="52" customFormat="1" x14ac:dyDescent="0.2"/>
    <row r="4738" s="52" customFormat="1" x14ac:dyDescent="0.2"/>
    <row r="4739" s="52" customFormat="1" x14ac:dyDescent="0.2"/>
    <row r="4740" s="52" customFormat="1" x14ac:dyDescent="0.2"/>
    <row r="4741" s="52" customFormat="1" x14ac:dyDescent="0.2"/>
    <row r="4742" s="52" customFormat="1" x14ac:dyDescent="0.2"/>
    <row r="4743" s="52" customFormat="1" x14ac:dyDescent="0.2"/>
    <row r="4744" s="52" customFormat="1" x14ac:dyDescent="0.2"/>
    <row r="4745" s="52" customFormat="1" x14ac:dyDescent="0.2"/>
    <row r="4746" s="52" customFormat="1" x14ac:dyDescent="0.2"/>
    <row r="4747" s="52" customFormat="1" x14ac:dyDescent="0.2"/>
    <row r="4748" s="52" customFormat="1" x14ac:dyDescent="0.2"/>
    <row r="4749" s="52" customFormat="1" x14ac:dyDescent="0.2"/>
    <row r="4750" s="52" customFormat="1" x14ac:dyDescent="0.2"/>
    <row r="4751" s="52" customFormat="1" x14ac:dyDescent="0.2"/>
    <row r="4752" s="52" customFormat="1" x14ac:dyDescent="0.2"/>
    <row r="4753" s="52" customFormat="1" x14ac:dyDescent="0.2"/>
    <row r="4754" s="52" customFormat="1" x14ac:dyDescent="0.2"/>
    <row r="4755" s="52" customFormat="1" x14ac:dyDescent="0.2"/>
    <row r="4756" s="52" customFormat="1" x14ac:dyDescent="0.2"/>
    <row r="4757" s="52" customFormat="1" x14ac:dyDescent="0.2"/>
    <row r="4758" s="52" customFormat="1" x14ac:dyDescent="0.2"/>
    <row r="4759" s="52" customFormat="1" x14ac:dyDescent="0.2"/>
    <row r="4760" s="52" customFormat="1" x14ac:dyDescent="0.2"/>
    <row r="4761" s="52" customFormat="1" x14ac:dyDescent="0.2"/>
    <row r="4762" s="52" customFormat="1" x14ac:dyDescent="0.2"/>
    <row r="4763" s="52" customFormat="1" x14ac:dyDescent="0.2"/>
    <row r="4764" s="52" customFormat="1" x14ac:dyDescent="0.2"/>
    <row r="4765" s="52" customFormat="1" x14ac:dyDescent="0.2"/>
    <row r="4766" s="52" customFormat="1" x14ac:dyDescent="0.2"/>
    <row r="4767" s="52" customFormat="1" x14ac:dyDescent="0.2"/>
    <row r="4768" s="52" customFormat="1" x14ac:dyDescent="0.2"/>
    <row r="4769" s="52" customFormat="1" x14ac:dyDescent="0.2"/>
    <row r="4770" s="52" customFormat="1" x14ac:dyDescent="0.2"/>
    <row r="4771" s="52" customFormat="1" x14ac:dyDescent="0.2"/>
    <row r="4772" s="52" customFormat="1" x14ac:dyDescent="0.2"/>
    <row r="4773" s="52" customFormat="1" x14ac:dyDescent="0.2"/>
    <row r="4774" s="52" customFormat="1" x14ac:dyDescent="0.2"/>
    <row r="4775" s="52" customFormat="1" x14ac:dyDescent="0.2"/>
    <row r="4776" s="52" customFormat="1" x14ac:dyDescent="0.2"/>
    <row r="4777" s="52" customFormat="1" x14ac:dyDescent="0.2"/>
    <row r="4778" s="52" customFormat="1" x14ac:dyDescent="0.2"/>
    <row r="4779" s="52" customFormat="1" x14ac:dyDescent="0.2"/>
    <row r="4780" s="52" customFormat="1" x14ac:dyDescent="0.2"/>
    <row r="4781" s="52" customFormat="1" x14ac:dyDescent="0.2"/>
    <row r="4782" s="52" customFormat="1" x14ac:dyDescent="0.2"/>
    <row r="4783" s="52" customFormat="1" x14ac:dyDescent="0.2"/>
    <row r="4784" s="52" customFormat="1" x14ac:dyDescent="0.2"/>
    <row r="4785" s="52" customFormat="1" x14ac:dyDescent="0.2"/>
    <row r="4786" s="52" customFormat="1" x14ac:dyDescent="0.2"/>
    <row r="4787" s="52" customFormat="1" x14ac:dyDescent="0.2"/>
    <row r="4788" s="52" customFormat="1" x14ac:dyDescent="0.2"/>
    <row r="4789" s="52" customFormat="1" x14ac:dyDescent="0.2"/>
    <row r="4790" s="52" customFormat="1" x14ac:dyDescent="0.2"/>
    <row r="4791" s="52" customFormat="1" x14ac:dyDescent="0.2"/>
    <row r="4792" s="52" customFormat="1" x14ac:dyDescent="0.2"/>
    <row r="4793" s="52" customFormat="1" x14ac:dyDescent="0.2"/>
    <row r="4794" s="52" customFormat="1" x14ac:dyDescent="0.2"/>
    <row r="4795" s="52" customFormat="1" x14ac:dyDescent="0.2"/>
    <row r="4796" s="52" customFormat="1" x14ac:dyDescent="0.2"/>
    <row r="4797" s="52" customFormat="1" x14ac:dyDescent="0.2"/>
    <row r="4798" s="52" customFormat="1" x14ac:dyDescent="0.2"/>
    <row r="4799" s="52" customFormat="1" x14ac:dyDescent="0.2"/>
    <row r="4800" s="52" customFormat="1" x14ac:dyDescent="0.2"/>
    <row r="4801" s="52" customFormat="1" x14ac:dyDescent="0.2"/>
    <row r="4802" s="52" customFormat="1" x14ac:dyDescent="0.2"/>
    <row r="4803" s="52" customFormat="1" x14ac:dyDescent="0.2"/>
    <row r="4804" s="52" customFormat="1" x14ac:dyDescent="0.2"/>
    <row r="4805" s="52" customFormat="1" x14ac:dyDescent="0.2"/>
    <row r="4806" s="52" customFormat="1" x14ac:dyDescent="0.2"/>
    <row r="4807" s="52" customFormat="1" x14ac:dyDescent="0.2"/>
    <row r="4808" s="52" customFormat="1" x14ac:dyDescent="0.2"/>
    <row r="4809" s="52" customFormat="1" x14ac:dyDescent="0.2"/>
    <row r="4810" s="52" customFormat="1" x14ac:dyDescent="0.2"/>
    <row r="4811" s="52" customFormat="1" x14ac:dyDescent="0.2"/>
    <row r="4812" s="52" customFormat="1" x14ac:dyDescent="0.2"/>
    <row r="4813" s="52" customFormat="1" x14ac:dyDescent="0.2"/>
    <row r="4814" s="52" customFormat="1" x14ac:dyDescent="0.2"/>
    <row r="4815" s="52" customFormat="1" x14ac:dyDescent="0.2"/>
    <row r="4816" s="52" customFormat="1" x14ac:dyDescent="0.2"/>
    <row r="4817" s="52" customFormat="1" x14ac:dyDescent="0.2"/>
    <row r="4818" s="52" customFormat="1" x14ac:dyDescent="0.2"/>
    <row r="4819" s="52" customFormat="1" x14ac:dyDescent="0.2"/>
    <row r="4820" s="52" customFormat="1" x14ac:dyDescent="0.2"/>
    <row r="4821" s="52" customFormat="1" x14ac:dyDescent="0.2"/>
    <row r="4822" s="52" customFormat="1" x14ac:dyDescent="0.2"/>
    <row r="4823" s="52" customFormat="1" x14ac:dyDescent="0.2"/>
    <row r="4824" s="52" customFormat="1" x14ac:dyDescent="0.2"/>
    <row r="4825" s="52" customFormat="1" x14ac:dyDescent="0.2"/>
    <row r="4826" s="52" customFormat="1" x14ac:dyDescent="0.2"/>
    <row r="4827" s="52" customFormat="1" x14ac:dyDescent="0.2"/>
    <row r="4828" s="52" customFormat="1" x14ac:dyDescent="0.2"/>
    <row r="4829" s="52" customFormat="1" x14ac:dyDescent="0.2"/>
    <row r="4830" s="52" customFormat="1" x14ac:dyDescent="0.2"/>
    <row r="4831" s="52" customFormat="1" x14ac:dyDescent="0.2"/>
    <row r="4832" s="52" customFormat="1" x14ac:dyDescent="0.2"/>
    <row r="4833" s="52" customFormat="1" x14ac:dyDescent="0.2"/>
    <row r="4834" s="52" customFormat="1" x14ac:dyDescent="0.2"/>
    <row r="4835" s="52" customFormat="1" x14ac:dyDescent="0.2"/>
    <row r="4836" s="52" customFormat="1" x14ac:dyDescent="0.2"/>
    <row r="4837" s="52" customFormat="1" x14ac:dyDescent="0.2"/>
    <row r="4838" s="52" customFormat="1" x14ac:dyDescent="0.2"/>
    <row r="4839" s="52" customFormat="1" x14ac:dyDescent="0.2"/>
    <row r="4840" s="52" customFormat="1" x14ac:dyDescent="0.2"/>
    <row r="4841" s="52" customFormat="1" x14ac:dyDescent="0.2"/>
    <row r="4842" s="52" customFormat="1" x14ac:dyDescent="0.2"/>
    <row r="4843" s="52" customFormat="1" x14ac:dyDescent="0.2"/>
    <row r="4844" s="52" customFormat="1" x14ac:dyDescent="0.2"/>
    <row r="4845" s="52" customFormat="1" x14ac:dyDescent="0.2"/>
    <row r="4846" s="52" customFormat="1" x14ac:dyDescent="0.2"/>
    <row r="4847" s="52" customFormat="1" x14ac:dyDescent="0.2"/>
    <row r="4848" s="52" customFormat="1" x14ac:dyDescent="0.2"/>
    <row r="4849" s="52" customFormat="1" x14ac:dyDescent="0.2"/>
    <row r="4850" s="52" customFormat="1" x14ac:dyDescent="0.2"/>
    <row r="4851" s="52" customFormat="1" x14ac:dyDescent="0.2"/>
    <row r="4852" s="52" customFormat="1" x14ac:dyDescent="0.2"/>
    <row r="4853" s="52" customFormat="1" x14ac:dyDescent="0.2"/>
    <row r="4854" s="52" customFormat="1" x14ac:dyDescent="0.2"/>
    <row r="4855" s="52" customFormat="1" x14ac:dyDescent="0.2"/>
    <row r="4856" s="52" customFormat="1" x14ac:dyDescent="0.2"/>
    <row r="4857" s="52" customFormat="1" x14ac:dyDescent="0.2"/>
    <row r="4858" s="52" customFormat="1" x14ac:dyDescent="0.2"/>
    <row r="4859" s="52" customFormat="1" x14ac:dyDescent="0.2"/>
    <row r="4860" s="52" customFormat="1" x14ac:dyDescent="0.2"/>
    <row r="4861" s="52" customFormat="1" x14ac:dyDescent="0.2"/>
    <row r="4862" s="52" customFormat="1" x14ac:dyDescent="0.2"/>
    <row r="4863" s="52" customFormat="1" x14ac:dyDescent="0.2"/>
    <row r="4864" s="52" customFormat="1" x14ac:dyDescent="0.2"/>
    <row r="4865" s="52" customFormat="1" x14ac:dyDescent="0.2"/>
    <row r="4866" s="52" customFormat="1" x14ac:dyDescent="0.2"/>
    <row r="4867" s="52" customFormat="1" x14ac:dyDescent="0.2"/>
    <row r="4868" s="52" customFormat="1" x14ac:dyDescent="0.2"/>
    <row r="4869" s="52" customFormat="1" x14ac:dyDescent="0.2"/>
    <row r="4870" s="52" customFormat="1" x14ac:dyDescent="0.2"/>
    <row r="4871" s="52" customFormat="1" x14ac:dyDescent="0.2"/>
    <row r="4872" s="52" customFormat="1" x14ac:dyDescent="0.2"/>
    <row r="4873" s="52" customFormat="1" x14ac:dyDescent="0.2"/>
    <row r="4874" s="52" customFormat="1" x14ac:dyDescent="0.2"/>
    <row r="4875" s="52" customFormat="1" x14ac:dyDescent="0.2"/>
    <row r="4876" s="52" customFormat="1" x14ac:dyDescent="0.2"/>
    <row r="4877" s="52" customFormat="1" x14ac:dyDescent="0.2"/>
    <row r="4878" s="52" customFormat="1" x14ac:dyDescent="0.2"/>
    <row r="4879" s="52" customFormat="1" x14ac:dyDescent="0.2"/>
    <row r="4880" s="52" customFormat="1" x14ac:dyDescent="0.2"/>
    <row r="4881" s="52" customFormat="1" x14ac:dyDescent="0.2"/>
    <row r="4882" s="52" customFormat="1" x14ac:dyDescent="0.2"/>
    <row r="4883" s="52" customFormat="1" x14ac:dyDescent="0.2"/>
    <row r="4884" s="52" customFormat="1" x14ac:dyDescent="0.2"/>
    <row r="4885" s="52" customFormat="1" x14ac:dyDescent="0.2"/>
    <row r="4886" s="52" customFormat="1" x14ac:dyDescent="0.2"/>
    <row r="4887" s="52" customFormat="1" x14ac:dyDescent="0.2"/>
    <row r="4888" s="52" customFormat="1" x14ac:dyDescent="0.2"/>
    <row r="4889" s="52" customFormat="1" x14ac:dyDescent="0.2"/>
    <row r="4890" s="52" customFormat="1" x14ac:dyDescent="0.2"/>
    <row r="4891" s="52" customFormat="1" x14ac:dyDescent="0.2"/>
    <row r="4892" s="52" customFormat="1" x14ac:dyDescent="0.2"/>
    <row r="4893" s="52" customFormat="1" x14ac:dyDescent="0.2"/>
    <row r="4894" s="52" customFormat="1" x14ac:dyDescent="0.2"/>
    <row r="4895" s="52" customFormat="1" x14ac:dyDescent="0.2"/>
    <row r="4896" s="52" customFormat="1" x14ac:dyDescent="0.2"/>
    <row r="4897" s="52" customFormat="1" x14ac:dyDescent="0.2"/>
    <row r="4898" s="52" customFormat="1" x14ac:dyDescent="0.2"/>
    <row r="4899" s="52" customFormat="1" x14ac:dyDescent="0.2"/>
    <row r="4900" s="52" customFormat="1" x14ac:dyDescent="0.2"/>
    <row r="4901" s="52" customFormat="1" x14ac:dyDescent="0.2"/>
    <row r="4902" s="52" customFormat="1" x14ac:dyDescent="0.2"/>
    <row r="4903" s="52" customFormat="1" x14ac:dyDescent="0.2"/>
    <row r="4904" s="52" customFormat="1" x14ac:dyDescent="0.2"/>
    <row r="4905" s="52" customFormat="1" x14ac:dyDescent="0.2"/>
    <row r="4906" s="52" customFormat="1" x14ac:dyDescent="0.2"/>
    <row r="4907" s="52" customFormat="1" x14ac:dyDescent="0.2"/>
    <row r="4908" s="52" customFormat="1" x14ac:dyDescent="0.2"/>
    <row r="4909" s="52" customFormat="1" x14ac:dyDescent="0.2"/>
    <row r="4910" s="52" customFormat="1" x14ac:dyDescent="0.2"/>
    <row r="4911" s="52" customFormat="1" x14ac:dyDescent="0.2"/>
    <row r="4912" s="52" customFormat="1" x14ac:dyDescent="0.2"/>
    <row r="4913" s="52" customFormat="1" x14ac:dyDescent="0.2"/>
    <row r="4914" s="52" customFormat="1" x14ac:dyDescent="0.2"/>
    <row r="4915" s="52" customFormat="1" x14ac:dyDescent="0.2"/>
    <row r="4916" s="52" customFormat="1" x14ac:dyDescent="0.2"/>
    <row r="4917" s="52" customFormat="1" x14ac:dyDescent="0.2"/>
    <row r="4918" s="52" customFormat="1" x14ac:dyDescent="0.2"/>
    <row r="4919" s="52" customFormat="1" x14ac:dyDescent="0.2"/>
    <row r="4920" s="52" customFormat="1" x14ac:dyDescent="0.2"/>
    <row r="4921" s="52" customFormat="1" x14ac:dyDescent="0.2"/>
    <row r="4922" s="52" customFormat="1" x14ac:dyDescent="0.2"/>
    <row r="4923" s="52" customFormat="1" x14ac:dyDescent="0.2"/>
    <row r="4924" s="52" customFormat="1" x14ac:dyDescent="0.2"/>
    <row r="4925" s="52" customFormat="1" x14ac:dyDescent="0.2"/>
    <row r="4926" s="52" customFormat="1" x14ac:dyDescent="0.2"/>
    <row r="4927" s="52" customFormat="1" x14ac:dyDescent="0.2"/>
    <row r="4928" s="52" customFormat="1" x14ac:dyDescent="0.2"/>
    <row r="4929" s="52" customFormat="1" x14ac:dyDescent="0.2"/>
    <row r="4930" s="52" customFormat="1" x14ac:dyDescent="0.2"/>
    <row r="4931" s="52" customFormat="1" x14ac:dyDescent="0.2"/>
    <row r="4932" s="52" customFormat="1" x14ac:dyDescent="0.2"/>
    <row r="4933" s="52" customFormat="1" x14ac:dyDescent="0.2"/>
    <row r="4934" s="52" customFormat="1" x14ac:dyDescent="0.2"/>
    <row r="4935" s="52" customFormat="1" x14ac:dyDescent="0.2"/>
    <row r="4936" s="52" customFormat="1" x14ac:dyDescent="0.2"/>
    <row r="4937" s="52" customFormat="1" x14ac:dyDescent="0.2"/>
    <row r="4938" s="52" customFormat="1" x14ac:dyDescent="0.2"/>
    <row r="4939" s="52" customFormat="1" x14ac:dyDescent="0.2"/>
    <row r="4940" s="52" customFormat="1" x14ac:dyDescent="0.2"/>
    <row r="4941" s="52" customFormat="1" x14ac:dyDescent="0.2"/>
    <row r="4942" s="52" customFormat="1" x14ac:dyDescent="0.2"/>
    <row r="4943" s="52" customFormat="1" x14ac:dyDescent="0.2"/>
    <row r="4944" s="52" customFormat="1" x14ac:dyDescent="0.2"/>
    <row r="4945" s="52" customFormat="1" x14ac:dyDescent="0.2"/>
    <row r="4946" s="52" customFormat="1" x14ac:dyDescent="0.2"/>
    <row r="4947" s="52" customFormat="1" x14ac:dyDescent="0.2"/>
    <row r="4948" s="52" customFormat="1" x14ac:dyDescent="0.2"/>
    <row r="4949" s="52" customFormat="1" x14ac:dyDescent="0.2"/>
    <row r="4950" s="52" customFormat="1" x14ac:dyDescent="0.2"/>
    <row r="4951" s="52" customFormat="1" x14ac:dyDescent="0.2"/>
    <row r="4952" s="52" customFormat="1" x14ac:dyDescent="0.2"/>
    <row r="4953" s="52" customFormat="1" x14ac:dyDescent="0.2"/>
    <row r="4954" s="52" customFormat="1" x14ac:dyDescent="0.2"/>
    <row r="4955" s="52" customFormat="1" x14ac:dyDescent="0.2"/>
    <row r="4956" s="52" customFormat="1" x14ac:dyDescent="0.2"/>
    <row r="4957" s="52" customFormat="1" x14ac:dyDescent="0.2"/>
    <row r="4958" s="52" customFormat="1" x14ac:dyDescent="0.2"/>
    <row r="4959" s="52" customFormat="1" x14ac:dyDescent="0.2"/>
    <row r="4960" s="52" customFormat="1" x14ac:dyDescent="0.2"/>
    <row r="4961" s="52" customFormat="1" x14ac:dyDescent="0.2"/>
    <row r="4962" s="52" customFormat="1" x14ac:dyDescent="0.2"/>
    <row r="4963" s="52" customFormat="1" x14ac:dyDescent="0.2"/>
    <row r="4964" s="52" customFormat="1" x14ac:dyDescent="0.2"/>
    <row r="4965" s="52" customFormat="1" x14ac:dyDescent="0.2"/>
    <row r="4966" s="52" customFormat="1" x14ac:dyDescent="0.2"/>
    <row r="4967" s="52" customFormat="1" x14ac:dyDescent="0.2"/>
    <row r="4968" s="52" customFormat="1" x14ac:dyDescent="0.2"/>
    <row r="4969" s="52" customFormat="1" x14ac:dyDescent="0.2"/>
    <row r="4970" s="52" customFormat="1" x14ac:dyDescent="0.2"/>
    <row r="4971" s="52" customFormat="1" x14ac:dyDescent="0.2"/>
    <row r="4972" s="52" customFormat="1" x14ac:dyDescent="0.2"/>
    <row r="4973" s="52" customFormat="1" x14ac:dyDescent="0.2"/>
    <row r="4974" s="52" customFormat="1" x14ac:dyDescent="0.2"/>
    <row r="4975" s="52" customFormat="1" x14ac:dyDescent="0.2"/>
    <row r="4976" s="52" customFormat="1" x14ac:dyDescent="0.2"/>
    <row r="4977" s="52" customFormat="1" x14ac:dyDescent="0.2"/>
    <row r="4978" s="52" customFormat="1" x14ac:dyDescent="0.2"/>
    <row r="4979" s="52" customFormat="1" x14ac:dyDescent="0.2"/>
    <row r="4980" s="52" customFormat="1" x14ac:dyDescent="0.2"/>
    <row r="4981" s="52" customFormat="1" x14ac:dyDescent="0.2"/>
    <row r="4982" s="52" customFormat="1" x14ac:dyDescent="0.2"/>
    <row r="4983" s="52" customFormat="1" x14ac:dyDescent="0.2"/>
    <row r="4984" s="52" customFormat="1" x14ac:dyDescent="0.2"/>
    <row r="4985" s="52" customFormat="1" x14ac:dyDescent="0.2"/>
    <row r="4986" s="52" customFormat="1" x14ac:dyDescent="0.2"/>
    <row r="4987" s="52" customFormat="1" x14ac:dyDescent="0.2"/>
    <row r="4988" s="52" customFormat="1" x14ac:dyDescent="0.2"/>
    <row r="4989" s="52" customFormat="1" x14ac:dyDescent="0.2"/>
    <row r="4990" s="52" customFormat="1" x14ac:dyDescent="0.2"/>
    <row r="4991" s="52" customFormat="1" x14ac:dyDescent="0.2"/>
    <row r="4992" s="52" customFormat="1" x14ac:dyDescent="0.2"/>
    <row r="4993" s="52" customFormat="1" x14ac:dyDescent="0.2"/>
    <row r="4994" s="52" customFormat="1" x14ac:dyDescent="0.2"/>
    <row r="4995" s="52" customFormat="1" x14ac:dyDescent="0.2"/>
    <row r="4996" s="52" customFormat="1" x14ac:dyDescent="0.2"/>
    <row r="4997" s="52" customFormat="1" x14ac:dyDescent="0.2"/>
    <row r="4998" s="52" customFormat="1" x14ac:dyDescent="0.2"/>
    <row r="4999" s="52" customFormat="1" x14ac:dyDescent="0.2"/>
    <row r="5000" s="52" customFormat="1" x14ac:dyDescent="0.2"/>
    <row r="5001" s="52" customFormat="1" x14ac:dyDescent="0.2"/>
    <row r="5002" s="52" customFormat="1" x14ac:dyDescent="0.2"/>
    <row r="5003" s="52" customFormat="1" x14ac:dyDescent="0.2"/>
    <row r="5004" s="52" customFormat="1" x14ac:dyDescent="0.2"/>
    <row r="5005" s="52" customFormat="1" x14ac:dyDescent="0.2"/>
    <row r="5006" s="52" customFormat="1" x14ac:dyDescent="0.2"/>
    <row r="5007" s="52" customFormat="1" x14ac:dyDescent="0.2"/>
    <row r="5008" s="52" customFormat="1" x14ac:dyDescent="0.2"/>
    <row r="5009" s="52" customFormat="1" x14ac:dyDescent="0.2"/>
    <row r="5010" s="52" customFormat="1" x14ac:dyDescent="0.2"/>
    <row r="5011" s="52" customFormat="1" x14ac:dyDescent="0.2"/>
    <row r="5012" s="52" customFormat="1" x14ac:dyDescent="0.2"/>
    <row r="5013" s="52" customFormat="1" x14ac:dyDescent="0.2"/>
    <row r="5014" s="52" customFormat="1" x14ac:dyDescent="0.2"/>
    <row r="5015" s="52" customFormat="1" x14ac:dyDescent="0.2"/>
    <row r="5016" s="52" customFormat="1" x14ac:dyDescent="0.2"/>
    <row r="5017" s="52" customFormat="1" x14ac:dyDescent="0.2"/>
    <row r="5018" s="52" customFormat="1" x14ac:dyDescent="0.2"/>
    <row r="5019" s="52" customFormat="1" x14ac:dyDescent="0.2"/>
    <row r="5020" s="52" customFormat="1" x14ac:dyDescent="0.2"/>
    <row r="5021" s="52" customFormat="1" x14ac:dyDescent="0.2"/>
    <row r="5022" s="52" customFormat="1" x14ac:dyDescent="0.2"/>
    <row r="5023" s="52" customFormat="1" x14ac:dyDescent="0.2"/>
    <row r="5024" s="52" customFormat="1" x14ac:dyDescent="0.2"/>
    <row r="5025" s="52" customFormat="1" x14ac:dyDescent="0.2"/>
    <row r="5026" s="52" customFormat="1" x14ac:dyDescent="0.2"/>
    <row r="5027" s="52" customFormat="1" x14ac:dyDescent="0.2"/>
    <row r="5028" s="52" customFormat="1" x14ac:dyDescent="0.2"/>
    <row r="5029" s="52" customFormat="1" x14ac:dyDescent="0.2"/>
    <row r="5030" s="52" customFormat="1" x14ac:dyDescent="0.2"/>
    <row r="5031" s="52" customFormat="1" x14ac:dyDescent="0.2"/>
    <row r="5032" s="52" customFormat="1" x14ac:dyDescent="0.2"/>
    <row r="5033" s="52" customFormat="1" x14ac:dyDescent="0.2"/>
    <row r="5034" s="52" customFormat="1" x14ac:dyDescent="0.2"/>
    <row r="5035" s="52" customFormat="1" x14ac:dyDescent="0.2"/>
    <row r="5036" s="52" customFormat="1" x14ac:dyDescent="0.2"/>
    <row r="5037" s="52" customFormat="1" x14ac:dyDescent="0.2"/>
    <row r="5038" s="52" customFormat="1" x14ac:dyDescent="0.2"/>
    <row r="5039" s="52" customFormat="1" x14ac:dyDescent="0.2"/>
    <row r="5040" s="52" customFormat="1" x14ac:dyDescent="0.2"/>
    <row r="5041" s="52" customFormat="1" x14ac:dyDescent="0.2"/>
    <row r="5042" s="52" customFormat="1" x14ac:dyDescent="0.2"/>
    <row r="5043" s="52" customFormat="1" x14ac:dyDescent="0.2"/>
    <row r="5044" s="52" customFormat="1" x14ac:dyDescent="0.2"/>
    <row r="5045" s="52" customFormat="1" x14ac:dyDescent="0.2"/>
    <row r="5046" s="52" customFormat="1" x14ac:dyDescent="0.2"/>
    <row r="5047" s="52" customFormat="1" x14ac:dyDescent="0.2"/>
    <row r="5048" s="52" customFormat="1" x14ac:dyDescent="0.2"/>
    <row r="5049" s="52" customFormat="1" x14ac:dyDescent="0.2"/>
    <row r="5050" s="52" customFormat="1" x14ac:dyDescent="0.2"/>
    <row r="5051" s="52" customFormat="1" x14ac:dyDescent="0.2"/>
    <row r="5052" s="52" customFormat="1" x14ac:dyDescent="0.2"/>
    <row r="5053" s="52" customFormat="1" x14ac:dyDescent="0.2"/>
    <row r="5054" s="52" customFormat="1" x14ac:dyDescent="0.2"/>
    <row r="5055" s="52" customFormat="1" x14ac:dyDescent="0.2"/>
    <row r="5056" s="52" customFormat="1" x14ac:dyDescent="0.2"/>
    <row r="5057" s="52" customFormat="1" x14ac:dyDescent="0.2"/>
    <row r="5058" s="52" customFormat="1" x14ac:dyDescent="0.2"/>
    <row r="5059" s="52" customFormat="1" x14ac:dyDescent="0.2"/>
    <row r="5060" s="52" customFormat="1" x14ac:dyDescent="0.2"/>
    <row r="5061" s="52" customFormat="1" x14ac:dyDescent="0.2"/>
    <row r="5062" s="52" customFormat="1" x14ac:dyDescent="0.2"/>
    <row r="5063" s="52" customFormat="1" x14ac:dyDescent="0.2"/>
    <row r="5064" s="52" customFormat="1" x14ac:dyDescent="0.2"/>
    <row r="5065" s="52" customFormat="1" x14ac:dyDescent="0.2"/>
    <row r="5066" s="52" customFormat="1" x14ac:dyDescent="0.2"/>
    <row r="5067" s="52" customFormat="1" x14ac:dyDescent="0.2"/>
    <row r="5068" s="52" customFormat="1" x14ac:dyDescent="0.2"/>
    <row r="5069" s="52" customFormat="1" x14ac:dyDescent="0.2"/>
    <row r="5070" s="52" customFormat="1" x14ac:dyDescent="0.2"/>
    <row r="5071" s="52" customFormat="1" x14ac:dyDescent="0.2"/>
    <row r="5072" s="52" customFormat="1" x14ac:dyDescent="0.2"/>
    <row r="5073" s="52" customFormat="1" x14ac:dyDescent="0.2"/>
    <row r="5074" s="52" customFormat="1" x14ac:dyDescent="0.2"/>
    <row r="5075" s="52" customFormat="1" x14ac:dyDescent="0.2"/>
    <row r="5076" s="52" customFormat="1" x14ac:dyDescent="0.2"/>
    <row r="5077" s="52" customFormat="1" x14ac:dyDescent="0.2"/>
    <row r="5078" s="52" customFormat="1" x14ac:dyDescent="0.2"/>
    <row r="5079" s="52" customFormat="1" x14ac:dyDescent="0.2"/>
    <row r="5080" s="52" customFormat="1" x14ac:dyDescent="0.2"/>
    <row r="5081" s="52" customFormat="1" x14ac:dyDescent="0.2"/>
    <row r="5082" s="52" customFormat="1" x14ac:dyDescent="0.2"/>
    <row r="5083" s="52" customFormat="1" x14ac:dyDescent="0.2"/>
    <row r="5084" s="52" customFormat="1" x14ac:dyDescent="0.2"/>
    <row r="5085" s="52" customFormat="1" x14ac:dyDescent="0.2"/>
    <row r="5086" s="52" customFormat="1" x14ac:dyDescent="0.2"/>
    <row r="5087" s="52" customFormat="1" x14ac:dyDescent="0.2"/>
    <row r="5088" s="52" customFormat="1" x14ac:dyDescent="0.2"/>
    <row r="5089" s="52" customFormat="1" x14ac:dyDescent="0.2"/>
    <row r="5090" s="52" customFormat="1" x14ac:dyDescent="0.2"/>
    <row r="5091" s="52" customFormat="1" x14ac:dyDescent="0.2"/>
    <row r="5092" s="52" customFormat="1" x14ac:dyDescent="0.2"/>
    <row r="5093" s="52" customFormat="1" x14ac:dyDescent="0.2"/>
    <row r="5094" s="52" customFormat="1" x14ac:dyDescent="0.2"/>
    <row r="5095" s="52" customFormat="1" x14ac:dyDescent="0.2"/>
    <row r="5096" s="52" customFormat="1" x14ac:dyDescent="0.2"/>
    <row r="5097" s="52" customFormat="1" x14ac:dyDescent="0.2"/>
    <row r="5098" s="52" customFormat="1" x14ac:dyDescent="0.2"/>
    <row r="5099" s="52" customFormat="1" x14ac:dyDescent="0.2"/>
    <row r="5100" s="52" customFormat="1" x14ac:dyDescent="0.2"/>
    <row r="5101" s="52" customFormat="1" x14ac:dyDescent="0.2"/>
    <row r="5102" s="52" customFormat="1" x14ac:dyDescent="0.2"/>
    <row r="5103" s="52" customFormat="1" x14ac:dyDescent="0.2"/>
    <row r="5104" s="52" customFormat="1" x14ac:dyDescent="0.2"/>
    <row r="5105" s="52" customFormat="1" x14ac:dyDescent="0.2"/>
    <row r="5106" s="52" customFormat="1" x14ac:dyDescent="0.2"/>
    <row r="5107" s="52" customFormat="1" x14ac:dyDescent="0.2"/>
    <row r="5108" s="52" customFormat="1" x14ac:dyDescent="0.2"/>
    <row r="5109" s="52" customFormat="1" x14ac:dyDescent="0.2"/>
    <row r="5110" s="52" customFormat="1" x14ac:dyDescent="0.2"/>
    <row r="5111" s="52" customFormat="1" x14ac:dyDescent="0.2"/>
    <row r="5112" s="52" customFormat="1" x14ac:dyDescent="0.2"/>
    <row r="5113" s="52" customFormat="1" x14ac:dyDescent="0.2"/>
    <row r="5114" s="52" customFormat="1" x14ac:dyDescent="0.2"/>
    <row r="5115" s="52" customFormat="1" x14ac:dyDescent="0.2"/>
    <row r="5116" s="52" customFormat="1" x14ac:dyDescent="0.2"/>
    <row r="5117" s="52" customFormat="1" x14ac:dyDescent="0.2"/>
    <row r="5118" s="52" customFormat="1" x14ac:dyDescent="0.2"/>
    <row r="5119" s="52" customFormat="1" x14ac:dyDescent="0.2"/>
    <row r="5120" s="52" customFormat="1" x14ac:dyDescent="0.2"/>
    <row r="5121" s="52" customFormat="1" x14ac:dyDescent="0.2"/>
    <row r="5122" s="52" customFormat="1" x14ac:dyDescent="0.2"/>
    <row r="5123" s="52" customFormat="1" x14ac:dyDescent="0.2"/>
    <row r="5124" s="52" customFormat="1" x14ac:dyDescent="0.2"/>
    <row r="5125" s="52" customFormat="1" x14ac:dyDescent="0.2"/>
    <row r="5126" s="52" customFormat="1" x14ac:dyDescent="0.2"/>
    <row r="5127" s="52" customFormat="1" x14ac:dyDescent="0.2"/>
    <row r="5128" s="52" customFormat="1" x14ac:dyDescent="0.2"/>
    <row r="5129" s="52" customFormat="1" x14ac:dyDescent="0.2"/>
    <row r="5130" s="52" customFormat="1" x14ac:dyDescent="0.2"/>
    <row r="5131" s="52" customFormat="1" x14ac:dyDescent="0.2"/>
    <row r="5132" s="52" customFormat="1" x14ac:dyDescent="0.2"/>
    <row r="5133" s="52" customFormat="1" x14ac:dyDescent="0.2"/>
    <row r="5134" s="52" customFormat="1" x14ac:dyDescent="0.2"/>
    <row r="5135" s="52" customFormat="1" x14ac:dyDescent="0.2"/>
    <row r="5136" s="52" customFormat="1" x14ac:dyDescent="0.2"/>
    <row r="5137" s="52" customFormat="1" x14ac:dyDescent="0.2"/>
    <row r="5138" s="52" customFormat="1" x14ac:dyDescent="0.2"/>
    <row r="5139" s="52" customFormat="1" x14ac:dyDescent="0.2"/>
    <row r="5140" s="52" customFormat="1" x14ac:dyDescent="0.2"/>
    <row r="5141" s="52" customFormat="1" x14ac:dyDescent="0.2"/>
    <row r="5142" s="52" customFormat="1" x14ac:dyDescent="0.2"/>
    <row r="5143" s="52" customFormat="1" x14ac:dyDescent="0.2"/>
    <row r="5144" s="52" customFormat="1" x14ac:dyDescent="0.2"/>
    <row r="5145" s="52" customFormat="1" x14ac:dyDescent="0.2"/>
    <row r="5146" s="52" customFormat="1" x14ac:dyDescent="0.2"/>
    <row r="5147" s="52" customFormat="1" x14ac:dyDescent="0.2"/>
    <row r="5148" s="52" customFormat="1" x14ac:dyDescent="0.2"/>
    <row r="5149" s="52" customFormat="1" x14ac:dyDescent="0.2"/>
    <row r="5150" s="52" customFormat="1" x14ac:dyDescent="0.2"/>
    <row r="5151" s="52" customFormat="1" x14ac:dyDescent="0.2"/>
    <row r="5152" s="52" customFormat="1" x14ac:dyDescent="0.2"/>
    <row r="5153" s="52" customFormat="1" x14ac:dyDescent="0.2"/>
    <row r="5154" s="52" customFormat="1" x14ac:dyDescent="0.2"/>
    <row r="5155" s="52" customFormat="1" x14ac:dyDescent="0.2"/>
    <row r="5156" s="52" customFormat="1" x14ac:dyDescent="0.2"/>
    <row r="5157" s="52" customFormat="1" x14ac:dyDescent="0.2"/>
    <row r="5158" s="52" customFormat="1" x14ac:dyDescent="0.2"/>
    <row r="5159" s="52" customFormat="1" x14ac:dyDescent="0.2"/>
    <row r="5160" s="52" customFormat="1" x14ac:dyDescent="0.2"/>
    <row r="5161" s="52" customFormat="1" x14ac:dyDescent="0.2"/>
    <row r="5162" s="52" customFormat="1" x14ac:dyDescent="0.2"/>
    <row r="5163" s="52" customFormat="1" x14ac:dyDescent="0.2"/>
    <row r="5164" s="52" customFormat="1" x14ac:dyDescent="0.2"/>
    <row r="5165" s="52" customFormat="1" x14ac:dyDescent="0.2"/>
    <row r="5166" s="52" customFormat="1" x14ac:dyDescent="0.2"/>
    <row r="5167" s="52" customFormat="1" x14ac:dyDescent="0.2"/>
    <row r="5168" s="52" customFormat="1" x14ac:dyDescent="0.2"/>
    <row r="5169" s="52" customFormat="1" x14ac:dyDescent="0.2"/>
    <row r="5170" s="52" customFormat="1" x14ac:dyDescent="0.2"/>
    <row r="5171" s="52" customFormat="1" x14ac:dyDescent="0.2"/>
    <row r="5172" s="52" customFormat="1" x14ac:dyDescent="0.2"/>
    <row r="5173" s="52" customFormat="1" x14ac:dyDescent="0.2"/>
    <row r="5174" s="52" customFormat="1" x14ac:dyDescent="0.2"/>
    <row r="5175" s="52" customFormat="1" x14ac:dyDescent="0.2"/>
    <row r="5176" s="52" customFormat="1" x14ac:dyDescent="0.2"/>
    <row r="5177" s="52" customFormat="1" x14ac:dyDescent="0.2"/>
    <row r="5178" s="52" customFormat="1" x14ac:dyDescent="0.2"/>
    <row r="5179" s="52" customFormat="1" x14ac:dyDescent="0.2"/>
    <row r="5180" s="52" customFormat="1" x14ac:dyDescent="0.2"/>
    <row r="5181" s="52" customFormat="1" x14ac:dyDescent="0.2"/>
    <row r="5182" s="52" customFormat="1" x14ac:dyDescent="0.2"/>
    <row r="5183" s="52" customFormat="1" x14ac:dyDescent="0.2"/>
    <row r="5184" s="52" customFormat="1" x14ac:dyDescent="0.2"/>
    <row r="5185" s="52" customFormat="1" x14ac:dyDescent="0.2"/>
    <row r="5186" s="52" customFormat="1" x14ac:dyDescent="0.2"/>
    <row r="5187" s="52" customFormat="1" x14ac:dyDescent="0.2"/>
    <row r="5188" s="52" customFormat="1" x14ac:dyDescent="0.2"/>
    <row r="5189" s="52" customFormat="1" x14ac:dyDescent="0.2"/>
    <row r="5190" s="52" customFormat="1" x14ac:dyDescent="0.2"/>
    <row r="5191" s="52" customFormat="1" x14ac:dyDescent="0.2"/>
    <row r="5192" s="52" customFormat="1" x14ac:dyDescent="0.2"/>
    <row r="5193" s="52" customFormat="1" x14ac:dyDescent="0.2"/>
    <row r="5194" s="52" customFormat="1" x14ac:dyDescent="0.2"/>
    <row r="5195" s="52" customFormat="1" x14ac:dyDescent="0.2"/>
    <row r="5196" s="52" customFormat="1" x14ac:dyDescent="0.2"/>
    <row r="5197" s="52" customFormat="1" x14ac:dyDescent="0.2"/>
    <row r="5198" s="52" customFormat="1" x14ac:dyDescent="0.2"/>
    <row r="5199" s="52" customFormat="1" x14ac:dyDescent="0.2"/>
    <row r="5200" s="52" customFormat="1" x14ac:dyDescent="0.2"/>
    <row r="5201" s="52" customFormat="1" x14ac:dyDescent="0.2"/>
    <row r="5202" s="52" customFormat="1" x14ac:dyDescent="0.2"/>
    <row r="5203" s="52" customFormat="1" x14ac:dyDescent="0.2"/>
    <row r="5204" s="52" customFormat="1" x14ac:dyDescent="0.2"/>
    <row r="5205" s="52" customFormat="1" x14ac:dyDescent="0.2"/>
    <row r="5206" s="52" customFormat="1" x14ac:dyDescent="0.2"/>
    <row r="5207" s="52" customFormat="1" x14ac:dyDescent="0.2"/>
    <row r="5208" s="52" customFormat="1" x14ac:dyDescent="0.2"/>
    <row r="5209" s="52" customFormat="1" x14ac:dyDescent="0.2"/>
    <row r="5210" s="52" customFormat="1" x14ac:dyDescent="0.2"/>
    <row r="5211" s="52" customFormat="1" x14ac:dyDescent="0.2"/>
    <row r="5212" s="52" customFormat="1" x14ac:dyDescent="0.2"/>
    <row r="5213" s="52" customFormat="1" x14ac:dyDescent="0.2"/>
    <row r="5214" s="52" customFormat="1" x14ac:dyDescent="0.2"/>
    <row r="5215" s="52" customFormat="1" x14ac:dyDescent="0.2"/>
    <row r="5216" s="52" customFormat="1" x14ac:dyDescent="0.2"/>
    <row r="5217" s="52" customFormat="1" x14ac:dyDescent="0.2"/>
    <row r="5218" s="52" customFormat="1" x14ac:dyDescent="0.2"/>
    <row r="5219" s="52" customFormat="1" x14ac:dyDescent="0.2"/>
    <row r="5220" s="52" customFormat="1" x14ac:dyDescent="0.2"/>
    <row r="5221" s="52" customFormat="1" x14ac:dyDescent="0.2"/>
    <row r="5222" s="52" customFormat="1" x14ac:dyDescent="0.2"/>
    <row r="5223" s="52" customFormat="1" x14ac:dyDescent="0.2"/>
    <row r="5224" s="52" customFormat="1" x14ac:dyDescent="0.2"/>
    <row r="5225" s="52" customFormat="1" x14ac:dyDescent="0.2"/>
    <row r="5226" s="52" customFormat="1" x14ac:dyDescent="0.2"/>
    <row r="5227" s="52" customFormat="1" x14ac:dyDescent="0.2"/>
    <row r="5228" s="52" customFormat="1" x14ac:dyDescent="0.2"/>
    <row r="5229" s="52" customFormat="1" x14ac:dyDescent="0.2"/>
    <row r="5230" s="52" customFormat="1" x14ac:dyDescent="0.2"/>
    <row r="5231" s="52" customFormat="1" x14ac:dyDescent="0.2"/>
    <row r="5232" s="52" customFormat="1" x14ac:dyDescent="0.2"/>
    <row r="5233" s="52" customFormat="1" x14ac:dyDescent="0.2"/>
    <row r="5234" s="52" customFormat="1" x14ac:dyDescent="0.2"/>
    <row r="5235" s="52" customFormat="1" x14ac:dyDescent="0.2"/>
    <row r="5236" s="52" customFormat="1" x14ac:dyDescent="0.2"/>
    <row r="5237" s="52" customFormat="1" x14ac:dyDescent="0.2"/>
    <row r="5238" s="52" customFormat="1" x14ac:dyDescent="0.2"/>
    <row r="5239" s="52" customFormat="1" x14ac:dyDescent="0.2"/>
    <row r="5240" s="52" customFormat="1" x14ac:dyDescent="0.2"/>
    <row r="5241" s="52" customFormat="1" x14ac:dyDescent="0.2"/>
    <row r="5242" s="52" customFormat="1" x14ac:dyDescent="0.2"/>
    <row r="5243" s="52" customFormat="1" x14ac:dyDescent="0.2"/>
    <row r="5244" s="52" customFormat="1" x14ac:dyDescent="0.2"/>
    <row r="5245" s="52" customFormat="1" x14ac:dyDescent="0.2"/>
    <row r="5246" s="52" customFormat="1" x14ac:dyDescent="0.2"/>
    <row r="5247" s="52" customFormat="1" x14ac:dyDescent="0.2"/>
    <row r="5248" s="52" customFormat="1" x14ac:dyDescent="0.2"/>
    <row r="5249" s="52" customFormat="1" x14ac:dyDescent="0.2"/>
    <row r="5250" s="52" customFormat="1" x14ac:dyDescent="0.2"/>
    <row r="5251" s="52" customFormat="1" x14ac:dyDescent="0.2"/>
    <row r="5252" s="52" customFormat="1" x14ac:dyDescent="0.2"/>
    <row r="5253" s="52" customFormat="1" x14ac:dyDescent="0.2"/>
    <row r="5254" s="52" customFormat="1" x14ac:dyDescent="0.2"/>
    <row r="5255" s="52" customFormat="1" x14ac:dyDescent="0.2"/>
    <row r="5256" s="52" customFormat="1" x14ac:dyDescent="0.2"/>
    <row r="5257" s="52" customFormat="1" x14ac:dyDescent="0.2"/>
    <row r="5258" s="52" customFormat="1" x14ac:dyDescent="0.2"/>
    <row r="5259" s="52" customFormat="1" x14ac:dyDescent="0.2"/>
    <row r="5260" s="52" customFormat="1" x14ac:dyDescent="0.2"/>
    <row r="5261" s="52" customFormat="1" x14ac:dyDescent="0.2"/>
    <row r="5262" s="52" customFormat="1" x14ac:dyDescent="0.2"/>
    <row r="5263" s="52" customFormat="1" x14ac:dyDescent="0.2"/>
    <row r="5264" s="52" customFormat="1" x14ac:dyDescent="0.2"/>
    <row r="5265" s="52" customFormat="1" x14ac:dyDescent="0.2"/>
    <row r="5266" s="52" customFormat="1" x14ac:dyDescent="0.2"/>
    <row r="5267" s="52" customFormat="1" x14ac:dyDescent="0.2"/>
    <row r="5268" s="52" customFormat="1" x14ac:dyDescent="0.2"/>
    <row r="5269" s="52" customFormat="1" x14ac:dyDescent="0.2"/>
    <row r="5270" s="52" customFormat="1" x14ac:dyDescent="0.2"/>
    <row r="5271" s="52" customFormat="1" x14ac:dyDescent="0.2"/>
    <row r="5272" s="52" customFormat="1" x14ac:dyDescent="0.2"/>
    <row r="5273" s="52" customFormat="1" x14ac:dyDescent="0.2"/>
    <row r="5274" s="52" customFormat="1" x14ac:dyDescent="0.2"/>
    <row r="5275" s="52" customFormat="1" x14ac:dyDescent="0.2"/>
    <row r="5276" s="52" customFormat="1" x14ac:dyDescent="0.2"/>
    <row r="5277" s="52" customFormat="1" x14ac:dyDescent="0.2"/>
    <row r="5278" s="52" customFormat="1" x14ac:dyDescent="0.2"/>
    <row r="5279" s="52" customFormat="1" x14ac:dyDescent="0.2"/>
    <row r="5280" s="52" customFormat="1" x14ac:dyDescent="0.2"/>
    <row r="5281" s="52" customFormat="1" x14ac:dyDescent="0.2"/>
    <row r="5282" s="52" customFormat="1" x14ac:dyDescent="0.2"/>
    <row r="5283" s="52" customFormat="1" x14ac:dyDescent="0.2"/>
    <row r="5284" s="52" customFormat="1" x14ac:dyDescent="0.2"/>
    <row r="5285" s="52" customFormat="1" x14ac:dyDescent="0.2"/>
    <row r="5286" s="52" customFormat="1" x14ac:dyDescent="0.2"/>
    <row r="5287" s="52" customFormat="1" x14ac:dyDescent="0.2"/>
    <row r="5288" s="52" customFormat="1" x14ac:dyDescent="0.2"/>
    <row r="5289" s="52" customFormat="1" x14ac:dyDescent="0.2"/>
    <row r="5290" s="52" customFormat="1" x14ac:dyDescent="0.2"/>
    <row r="5291" s="52" customFormat="1" x14ac:dyDescent="0.2"/>
    <row r="5292" s="52" customFormat="1" x14ac:dyDescent="0.2"/>
    <row r="5293" s="52" customFormat="1" x14ac:dyDescent="0.2"/>
    <row r="5294" s="52" customFormat="1" x14ac:dyDescent="0.2"/>
    <row r="5295" s="52" customFormat="1" x14ac:dyDescent="0.2"/>
    <row r="5296" s="52" customFormat="1" x14ac:dyDescent="0.2"/>
    <row r="5297" s="52" customFormat="1" x14ac:dyDescent="0.2"/>
    <row r="5298" s="52" customFormat="1" x14ac:dyDescent="0.2"/>
    <row r="5299" s="52" customFormat="1" x14ac:dyDescent="0.2"/>
    <row r="5300" s="52" customFormat="1" x14ac:dyDescent="0.2"/>
    <row r="5301" s="52" customFormat="1" x14ac:dyDescent="0.2"/>
    <row r="5302" s="52" customFormat="1" x14ac:dyDescent="0.2"/>
    <row r="5303" s="52" customFormat="1" x14ac:dyDescent="0.2"/>
    <row r="5304" s="52" customFormat="1" x14ac:dyDescent="0.2"/>
    <row r="5305" s="52" customFormat="1" x14ac:dyDescent="0.2"/>
    <row r="5306" s="52" customFormat="1" x14ac:dyDescent="0.2"/>
    <row r="5307" s="52" customFormat="1" x14ac:dyDescent="0.2"/>
    <row r="5308" s="52" customFormat="1" x14ac:dyDescent="0.2"/>
    <row r="5309" s="52" customFormat="1" x14ac:dyDescent="0.2"/>
    <row r="5310" s="52" customFormat="1" x14ac:dyDescent="0.2"/>
    <row r="5311" s="52" customFormat="1" x14ac:dyDescent="0.2"/>
    <row r="5312" s="52" customFormat="1" x14ac:dyDescent="0.2"/>
    <row r="5313" s="52" customFormat="1" x14ac:dyDescent="0.2"/>
    <row r="5314" s="52" customFormat="1" x14ac:dyDescent="0.2"/>
    <row r="5315" s="52" customFormat="1" x14ac:dyDescent="0.2"/>
    <row r="5316" s="52" customFormat="1" x14ac:dyDescent="0.2"/>
    <row r="5317" s="52" customFormat="1" x14ac:dyDescent="0.2"/>
    <row r="5318" s="52" customFormat="1" x14ac:dyDescent="0.2"/>
    <row r="5319" s="52" customFormat="1" x14ac:dyDescent="0.2"/>
    <row r="5320" s="52" customFormat="1" x14ac:dyDescent="0.2"/>
    <row r="5321" s="52" customFormat="1" x14ac:dyDescent="0.2"/>
    <row r="5322" s="52" customFormat="1" x14ac:dyDescent="0.2"/>
    <row r="5323" s="52" customFormat="1" x14ac:dyDescent="0.2"/>
    <row r="5324" s="52" customFormat="1" x14ac:dyDescent="0.2"/>
    <row r="5325" s="52" customFormat="1" x14ac:dyDescent="0.2"/>
    <row r="5326" s="52" customFormat="1" x14ac:dyDescent="0.2"/>
    <row r="5327" s="52" customFormat="1" x14ac:dyDescent="0.2"/>
    <row r="5328" s="52" customFormat="1" x14ac:dyDescent="0.2"/>
    <row r="5329" s="52" customFormat="1" x14ac:dyDescent="0.2"/>
    <row r="5330" s="52" customFormat="1" x14ac:dyDescent="0.2"/>
    <row r="5331" s="52" customFormat="1" x14ac:dyDescent="0.2"/>
    <row r="5332" s="52" customFormat="1" x14ac:dyDescent="0.2"/>
    <row r="5333" s="52" customFormat="1" x14ac:dyDescent="0.2"/>
    <row r="5334" s="52" customFormat="1" x14ac:dyDescent="0.2"/>
    <row r="5335" s="52" customFormat="1" x14ac:dyDescent="0.2"/>
    <row r="5336" s="52" customFormat="1" x14ac:dyDescent="0.2"/>
    <row r="5337" s="52" customFormat="1" x14ac:dyDescent="0.2"/>
    <row r="5338" s="52" customFormat="1" x14ac:dyDescent="0.2"/>
    <row r="5339" s="52" customFormat="1" x14ac:dyDescent="0.2"/>
    <row r="5340" s="52" customFormat="1" x14ac:dyDescent="0.2"/>
    <row r="5341" s="52" customFormat="1" x14ac:dyDescent="0.2"/>
    <row r="5342" s="52" customFormat="1" x14ac:dyDescent="0.2"/>
    <row r="5343" s="52" customFormat="1" x14ac:dyDescent="0.2"/>
    <row r="5344" s="52" customFormat="1" x14ac:dyDescent="0.2"/>
    <row r="5345" s="52" customFormat="1" x14ac:dyDescent="0.2"/>
    <row r="5346" s="52" customFormat="1" x14ac:dyDescent="0.2"/>
    <row r="5347" s="52" customFormat="1" x14ac:dyDescent="0.2"/>
    <row r="5348" s="52" customFormat="1" x14ac:dyDescent="0.2"/>
    <row r="5349" s="52" customFormat="1" x14ac:dyDescent="0.2"/>
    <row r="5350" s="52" customFormat="1" x14ac:dyDescent="0.2"/>
    <row r="5351" s="52" customFormat="1" x14ac:dyDescent="0.2"/>
    <row r="5352" s="52" customFormat="1" x14ac:dyDescent="0.2"/>
    <row r="5353" s="52" customFormat="1" x14ac:dyDescent="0.2"/>
    <row r="5354" s="52" customFormat="1" x14ac:dyDescent="0.2"/>
    <row r="5355" s="52" customFormat="1" x14ac:dyDescent="0.2"/>
    <row r="5356" s="52" customFormat="1" x14ac:dyDescent="0.2"/>
    <row r="5357" s="52" customFormat="1" x14ac:dyDescent="0.2"/>
    <row r="5358" s="52" customFormat="1" x14ac:dyDescent="0.2"/>
    <row r="5359" s="52" customFormat="1" x14ac:dyDescent="0.2"/>
    <row r="5360" s="52" customFormat="1" x14ac:dyDescent="0.2"/>
    <row r="5361" s="52" customFormat="1" x14ac:dyDescent="0.2"/>
    <row r="5362" s="52" customFormat="1" x14ac:dyDescent="0.2"/>
    <row r="5363" s="52" customFormat="1" x14ac:dyDescent="0.2"/>
    <row r="5364" s="52" customFormat="1" x14ac:dyDescent="0.2"/>
    <row r="5365" s="52" customFormat="1" x14ac:dyDescent="0.2"/>
    <row r="5366" s="52" customFormat="1" x14ac:dyDescent="0.2"/>
    <row r="5367" s="52" customFormat="1" x14ac:dyDescent="0.2"/>
    <row r="5368" s="52" customFormat="1" x14ac:dyDescent="0.2"/>
    <row r="5369" s="52" customFormat="1" x14ac:dyDescent="0.2"/>
    <row r="5370" s="52" customFormat="1" x14ac:dyDescent="0.2"/>
    <row r="5371" s="52" customFormat="1" x14ac:dyDescent="0.2"/>
    <row r="5372" s="52" customFormat="1" x14ac:dyDescent="0.2"/>
    <row r="5373" s="52" customFormat="1" x14ac:dyDescent="0.2"/>
    <row r="5374" s="52" customFormat="1" x14ac:dyDescent="0.2"/>
    <row r="5375" s="52" customFormat="1" x14ac:dyDescent="0.2"/>
    <row r="5376" s="52" customFormat="1" x14ac:dyDescent="0.2"/>
    <row r="5377" s="52" customFormat="1" x14ac:dyDescent="0.2"/>
    <row r="5378" s="52" customFormat="1" x14ac:dyDescent="0.2"/>
    <row r="5379" s="52" customFormat="1" x14ac:dyDescent="0.2"/>
    <row r="5380" s="52" customFormat="1" x14ac:dyDescent="0.2"/>
    <row r="5381" s="52" customFormat="1" x14ac:dyDescent="0.2"/>
    <row r="5382" s="52" customFormat="1" x14ac:dyDescent="0.2"/>
    <row r="5383" s="52" customFormat="1" x14ac:dyDescent="0.2"/>
    <row r="5384" s="52" customFormat="1" x14ac:dyDescent="0.2"/>
    <row r="5385" s="52" customFormat="1" x14ac:dyDescent="0.2"/>
    <row r="5386" s="52" customFormat="1" x14ac:dyDescent="0.2"/>
    <row r="5387" s="52" customFormat="1" x14ac:dyDescent="0.2"/>
    <row r="5388" s="52" customFormat="1" x14ac:dyDescent="0.2"/>
    <row r="5389" s="52" customFormat="1" x14ac:dyDescent="0.2"/>
    <row r="5390" s="52" customFormat="1" x14ac:dyDescent="0.2"/>
    <row r="5391" s="52" customFormat="1" x14ac:dyDescent="0.2"/>
    <row r="5392" s="52" customFormat="1" x14ac:dyDescent="0.2"/>
    <row r="5393" s="52" customFormat="1" x14ac:dyDescent="0.2"/>
    <row r="5394" s="52" customFormat="1" x14ac:dyDescent="0.2"/>
    <row r="5395" s="52" customFormat="1" x14ac:dyDescent="0.2"/>
    <row r="5396" s="52" customFormat="1" x14ac:dyDescent="0.2"/>
    <row r="5397" s="52" customFormat="1" x14ac:dyDescent="0.2"/>
    <row r="5398" s="52" customFormat="1" x14ac:dyDescent="0.2"/>
    <row r="5399" s="52" customFormat="1" x14ac:dyDescent="0.2"/>
    <row r="5400" s="52" customFormat="1" x14ac:dyDescent="0.2"/>
    <row r="5401" s="52" customFormat="1" x14ac:dyDescent="0.2"/>
    <row r="5402" s="52" customFormat="1" x14ac:dyDescent="0.2"/>
    <row r="5403" s="52" customFormat="1" x14ac:dyDescent="0.2"/>
    <row r="5404" s="52" customFormat="1" x14ac:dyDescent="0.2"/>
    <row r="5405" s="52" customFormat="1" x14ac:dyDescent="0.2"/>
    <row r="5406" s="52" customFormat="1" x14ac:dyDescent="0.2"/>
    <row r="5407" s="52" customFormat="1" x14ac:dyDescent="0.2"/>
    <row r="5408" s="52" customFormat="1" x14ac:dyDescent="0.2"/>
    <row r="5409" s="52" customFormat="1" x14ac:dyDescent="0.2"/>
    <row r="5410" s="52" customFormat="1" x14ac:dyDescent="0.2"/>
    <row r="5411" s="52" customFormat="1" x14ac:dyDescent="0.2"/>
    <row r="5412" s="52" customFormat="1" x14ac:dyDescent="0.2"/>
    <row r="5413" s="52" customFormat="1" x14ac:dyDescent="0.2"/>
    <row r="5414" s="52" customFormat="1" x14ac:dyDescent="0.2"/>
    <row r="5415" s="52" customFormat="1" x14ac:dyDescent="0.2"/>
    <row r="5416" s="52" customFormat="1" x14ac:dyDescent="0.2"/>
    <row r="5417" s="52" customFormat="1" x14ac:dyDescent="0.2"/>
    <row r="5418" s="52" customFormat="1" x14ac:dyDescent="0.2"/>
    <row r="5419" s="52" customFormat="1" x14ac:dyDescent="0.2"/>
    <row r="5420" s="52" customFormat="1" x14ac:dyDescent="0.2"/>
    <row r="5421" s="52" customFormat="1" x14ac:dyDescent="0.2"/>
    <row r="5422" s="52" customFormat="1" x14ac:dyDescent="0.2"/>
    <row r="5423" s="52" customFormat="1" x14ac:dyDescent="0.2"/>
    <row r="5424" s="52" customFormat="1" x14ac:dyDescent="0.2"/>
    <row r="5425" s="52" customFormat="1" x14ac:dyDescent="0.2"/>
    <row r="5426" s="52" customFormat="1" x14ac:dyDescent="0.2"/>
    <row r="5427" s="52" customFormat="1" x14ac:dyDescent="0.2"/>
    <row r="5428" s="52" customFormat="1" x14ac:dyDescent="0.2"/>
    <row r="5429" s="52" customFormat="1" x14ac:dyDescent="0.2"/>
    <row r="5430" s="52" customFormat="1" x14ac:dyDescent="0.2"/>
    <row r="5431" s="52" customFormat="1" x14ac:dyDescent="0.2"/>
    <row r="5432" s="52" customFormat="1" x14ac:dyDescent="0.2"/>
    <row r="5433" s="52" customFormat="1" x14ac:dyDescent="0.2"/>
    <row r="5434" s="52" customFormat="1" x14ac:dyDescent="0.2"/>
    <row r="5435" s="52" customFormat="1" x14ac:dyDescent="0.2"/>
    <row r="5436" s="52" customFormat="1" x14ac:dyDescent="0.2"/>
    <row r="5437" s="52" customFormat="1" x14ac:dyDescent="0.2"/>
    <row r="5438" s="52" customFormat="1" x14ac:dyDescent="0.2"/>
    <row r="5439" s="52" customFormat="1" x14ac:dyDescent="0.2"/>
    <row r="5440" s="52" customFormat="1" x14ac:dyDescent="0.2"/>
    <row r="5441" s="52" customFormat="1" x14ac:dyDescent="0.2"/>
    <row r="5442" s="52" customFormat="1" x14ac:dyDescent="0.2"/>
    <row r="5443" s="52" customFormat="1" x14ac:dyDescent="0.2"/>
    <row r="5444" s="52" customFormat="1" x14ac:dyDescent="0.2"/>
    <row r="5445" s="52" customFormat="1" x14ac:dyDescent="0.2"/>
    <row r="5446" s="52" customFormat="1" x14ac:dyDescent="0.2"/>
    <row r="5447" s="52" customFormat="1" x14ac:dyDescent="0.2"/>
    <row r="5448" s="52" customFormat="1" x14ac:dyDescent="0.2"/>
    <row r="5449" s="52" customFormat="1" x14ac:dyDescent="0.2"/>
    <row r="5450" s="52" customFormat="1" x14ac:dyDescent="0.2"/>
    <row r="5451" s="52" customFormat="1" x14ac:dyDescent="0.2"/>
    <row r="5452" s="52" customFormat="1" x14ac:dyDescent="0.2"/>
    <row r="5453" s="52" customFormat="1" x14ac:dyDescent="0.2"/>
    <row r="5454" s="52" customFormat="1" x14ac:dyDescent="0.2"/>
    <row r="5455" s="52" customFormat="1" x14ac:dyDescent="0.2"/>
    <row r="5456" s="52" customFormat="1" x14ac:dyDescent="0.2"/>
    <row r="5457" s="52" customFormat="1" x14ac:dyDescent="0.2"/>
    <row r="5458" s="52" customFormat="1" x14ac:dyDescent="0.2"/>
    <row r="5459" s="52" customFormat="1" x14ac:dyDescent="0.2"/>
    <row r="5460" s="52" customFormat="1" x14ac:dyDescent="0.2"/>
    <row r="5461" s="52" customFormat="1" x14ac:dyDescent="0.2"/>
    <row r="5462" s="52" customFormat="1" x14ac:dyDescent="0.2"/>
    <row r="5463" s="52" customFormat="1" x14ac:dyDescent="0.2"/>
    <row r="5464" s="52" customFormat="1" x14ac:dyDescent="0.2"/>
    <row r="5465" s="52" customFormat="1" x14ac:dyDescent="0.2"/>
    <row r="5466" s="52" customFormat="1" x14ac:dyDescent="0.2"/>
    <row r="5467" s="52" customFormat="1" x14ac:dyDescent="0.2"/>
    <row r="5468" s="52" customFormat="1" x14ac:dyDescent="0.2"/>
    <row r="5469" s="52" customFormat="1" x14ac:dyDescent="0.2"/>
    <row r="5470" s="52" customFormat="1" x14ac:dyDescent="0.2"/>
    <row r="5471" s="52" customFormat="1" x14ac:dyDescent="0.2"/>
    <row r="5472" s="52" customFormat="1" x14ac:dyDescent="0.2"/>
    <row r="5473" s="52" customFormat="1" x14ac:dyDescent="0.2"/>
    <row r="5474" s="52" customFormat="1" x14ac:dyDescent="0.2"/>
    <row r="5475" s="52" customFormat="1" x14ac:dyDescent="0.2"/>
    <row r="5476" s="52" customFormat="1" x14ac:dyDescent="0.2"/>
    <row r="5477" s="52" customFormat="1" x14ac:dyDescent="0.2"/>
    <row r="5478" s="52" customFormat="1" x14ac:dyDescent="0.2"/>
    <row r="5479" s="52" customFormat="1" x14ac:dyDescent="0.2"/>
    <row r="5480" s="52" customFormat="1" x14ac:dyDescent="0.2"/>
    <row r="5481" s="52" customFormat="1" x14ac:dyDescent="0.2"/>
    <row r="5482" s="52" customFormat="1" x14ac:dyDescent="0.2"/>
    <row r="5483" s="52" customFormat="1" x14ac:dyDescent="0.2"/>
    <row r="5484" s="52" customFormat="1" x14ac:dyDescent="0.2"/>
    <row r="5485" s="52" customFormat="1" x14ac:dyDescent="0.2"/>
    <row r="5486" s="52" customFormat="1" x14ac:dyDescent="0.2"/>
    <row r="5487" s="52" customFormat="1" x14ac:dyDescent="0.2"/>
    <row r="5488" s="52" customFormat="1" x14ac:dyDescent="0.2"/>
    <row r="5489" s="52" customFormat="1" x14ac:dyDescent="0.2"/>
    <row r="5490" s="52" customFormat="1" x14ac:dyDescent="0.2"/>
    <row r="5491" s="52" customFormat="1" x14ac:dyDescent="0.2"/>
    <row r="5492" s="52" customFormat="1" x14ac:dyDescent="0.2"/>
    <row r="5493" s="52" customFormat="1" x14ac:dyDescent="0.2"/>
    <row r="5494" s="52" customFormat="1" x14ac:dyDescent="0.2"/>
    <row r="5495" s="52" customFormat="1" x14ac:dyDescent="0.2"/>
    <row r="5496" s="52" customFormat="1" x14ac:dyDescent="0.2"/>
    <row r="5497" s="52" customFormat="1" x14ac:dyDescent="0.2"/>
    <row r="5498" s="52" customFormat="1" x14ac:dyDescent="0.2"/>
    <row r="5499" s="52" customFormat="1" x14ac:dyDescent="0.2"/>
    <row r="5500" s="52" customFormat="1" x14ac:dyDescent="0.2"/>
    <row r="5501" s="52" customFormat="1" x14ac:dyDescent="0.2"/>
    <row r="5502" s="52" customFormat="1" x14ac:dyDescent="0.2"/>
    <row r="5503" s="52" customFormat="1" x14ac:dyDescent="0.2"/>
    <row r="5504" s="52" customFormat="1" x14ac:dyDescent="0.2"/>
    <row r="5505" s="52" customFormat="1" x14ac:dyDescent="0.2"/>
    <row r="5506" s="52" customFormat="1" x14ac:dyDescent="0.2"/>
    <row r="5507" s="52" customFormat="1" x14ac:dyDescent="0.2"/>
    <row r="5508" s="52" customFormat="1" x14ac:dyDescent="0.2"/>
    <row r="5509" s="52" customFormat="1" x14ac:dyDescent="0.2"/>
    <row r="5510" s="52" customFormat="1" x14ac:dyDescent="0.2"/>
    <row r="5511" s="52" customFormat="1" x14ac:dyDescent="0.2"/>
    <row r="5512" s="52" customFormat="1" x14ac:dyDescent="0.2"/>
    <row r="5513" s="52" customFormat="1" x14ac:dyDescent="0.2"/>
    <row r="5514" s="52" customFormat="1" x14ac:dyDescent="0.2"/>
    <row r="5515" s="52" customFormat="1" x14ac:dyDescent="0.2"/>
    <row r="5516" s="52" customFormat="1" x14ac:dyDescent="0.2"/>
    <row r="5517" s="52" customFormat="1" x14ac:dyDescent="0.2"/>
    <row r="5518" s="52" customFormat="1" x14ac:dyDescent="0.2"/>
    <row r="5519" s="52" customFormat="1" x14ac:dyDescent="0.2"/>
    <row r="5520" s="52" customFormat="1" x14ac:dyDescent="0.2"/>
    <row r="5521" s="52" customFormat="1" x14ac:dyDescent="0.2"/>
    <row r="5522" s="52" customFormat="1" x14ac:dyDescent="0.2"/>
    <row r="5523" s="52" customFormat="1" x14ac:dyDescent="0.2"/>
    <row r="5524" s="52" customFormat="1" x14ac:dyDescent="0.2"/>
    <row r="5525" s="52" customFormat="1" x14ac:dyDescent="0.2"/>
    <row r="5526" s="52" customFormat="1" x14ac:dyDescent="0.2"/>
    <row r="5527" s="52" customFormat="1" x14ac:dyDescent="0.2"/>
    <row r="5528" s="52" customFormat="1" x14ac:dyDescent="0.2"/>
    <row r="5529" s="52" customFormat="1" x14ac:dyDescent="0.2"/>
    <row r="5530" s="52" customFormat="1" x14ac:dyDescent="0.2"/>
    <row r="5531" s="52" customFormat="1" x14ac:dyDescent="0.2"/>
    <row r="5532" s="52" customFormat="1" x14ac:dyDescent="0.2"/>
    <row r="5533" s="52" customFormat="1" x14ac:dyDescent="0.2"/>
    <row r="5534" s="52" customFormat="1" x14ac:dyDescent="0.2"/>
    <row r="5535" s="52" customFormat="1" x14ac:dyDescent="0.2"/>
    <row r="5536" s="52" customFormat="1" x14ac:dyDescent="0.2"/>
    <row r="5537" s="52" customFormat="1" x14ac:dyDescent="0.2"/>
    <row r="5538" s="52" customFormat="1" x14ac:dyDescent="0.2"/>
    <row r="5539" s="52" customFormat="1" x14ac:dyDescent="0.2"/>
    <row r="5540" s="52" customFormat="1" x14ac:dyDescent="0.2"/>
    <row r="5541" s="52" customFormat="1" x14ac:dyDescent="0.2"/>
    <row r="5542" s="52" customFormat="1" x14ac:dyDescent="0.2"/>
    <row r="5543" s="52" customFormat="1" x14ac:dyDescent="0.2"/>
    <row r="5544" s="52" customFormat="1" x14ac:dyDescent="0.2"/>
    <row r="5545" s="52" customFormat="1" x14ac:dyDescent="0.2"/>
    <row r="5546" s="52" customFormat="1" x14ac:dyDescent="0.2"/>
    <row r="5547" s="52" customFormat="1" x14ac:dyDescent="0.2"/>
    <row r="5548" s="52" customFormat="1" x14ac:dyDescent="0.2"/>
    <row r="5549" s="52" customFormat="1" x14ac:dyDescent="0.2"/>
    <row r="5550" s="52" customFormat="1" x14ac:dyDescent="0.2"/>
    <row r="5551" s="52" customFormat="1" x14ac:dyDescent="0.2"/>
    <row r="5552" s="52" customFormat="1" x14ac:dyDescent="0.2"/>
    <row r="5553" s="52" customFormat="1" x14ac:dyDescent="0.2"/>
    <row r="5554" s="52" customFormat="1" x14ac:dyDescent="0.2"/>
    <row r="5555" s="52" customFormat="1" x14ac:dyDescent="0.2"/>
    <row r="5556" s="52" customFormat="1" x14ac:dyDescent="0.2"/>
    <row r="5557" s="52" customFormat="1" x14ac:dyDescent="0.2"/>
    <row r="5558" s="52" customFormat="1" x14ac:dyDescent="0.2"/>
    <row r="5559" s="52" customFormat="1" x14ac:dyDescent="0.2"/>
    <row r="5560" s="52" customFormat="1" x14ac:dyDescent="0.2"/>
    <row r="5561" s="52" customFormat="1" x14ac:dyDescent="0.2"/>
    <row r="5562" s="52" customFormat="1" x14ac:dyDescent="0.2"/>
    <row r="5563" s="52" customFormat="1" x14ac:dyDescent="0.2"/>
    <row r="5564" s="52" customFormat="1" x14ac:dyDescent="0.2"/>
    <row r="5565" s="52" customFormat="1" x14ac:dyDescent="0.2"/>
    <row r="5566" s="52" customFormat="1" x14ac:dyDescent="0.2"/>
    <row r="5567" s="52" customFormat="1" x14ac:dyDescent="0.2"/>
    <row r="5568" s="52" customFormat="1" x14ac:dyDescent="0.2"/>
    <row r="5569" s="52" customFormat="1" x14ac:dyDescent="0.2"/>
    <row r="5570" s="52" customFormat="1" x14ac:dyDescent="0.2"/>
    <row r="5571" s="52" customFormat="1" x14ac:dyDescent="0.2"/>
    <row r="5572" s="52" customFormat="1" x14ac:dyDescent="0.2"/>
    <row r="5573" s="52" customFormat="1" x14ac:dyDescent="0.2"/>
    <row r="5574" s="52" customFormat="1" x14ac:dyDescent="0.2"/>
    <row r="5575" s="52" customFormat="1" x14ac:dyDescent="0.2"/>
    <row r="5576" s="52" customFormat="1" x14ac:dyDescent="0.2"/>
    <row r="5577" s="52" customFormat="1" x14ac:dyDescent="0.2"/>
    <row r="5578" s="52" customFormat="1" x14ac:dyDescent="0.2"/>
    <row r="5579" s="52" customFormat="1" x14ac:dyDescent="0.2"/>
    <row r="5580" s="52" customFormat="1" x14ac:dyDescent="0.2"/>
    <row r="5581" s="52" customFormat="1" x14ac:dyDescent="0.2"/>
    <row r="5582" s="52" customFormat="1" x14ac:dyDescent="0.2"/>
    <row r="5583" s="52" customFormat="1" x14ac:dyDescent="0.2"/>
    <row r="5584" s="52" customFormat="1" x14ac:dyDescent="0.2"/>
    <row r="5585" s="52" customFormat="1" x14ac:dyDescent="0.2"/>
    <row r="5586" s="52" customFormat="1" x14ac:dyDescent="0.2"/>
    <row r="5587" s="52" customFormat="1" x14ac:dyDescent="0.2"/>
    <row r="5588" s="52" customFormat="1" x14ac:dyDescent="0.2"/>
    <row r="5589" s="52" customFormat="1" x14ac:dyDescent="0.2"/>
    <row r="5590" s="52" customFormat="1" x14ac:dyDescent="0.2"/>
    <row r="5591" s="52" customFormat="1" x14ac:dyDescent="0.2"/>
    <row r="5592" s="52" customFormat="1" x14ac:dyDescent="0.2"/>
    <row r="5593" s="52" customFormat="1" x14ac:dyDescent="0.2"/>
    <row r="5594" s="52" customFormat="1" x14ac:dyDescent="0.2"/>
    <row r="5595" s="52" customFormat="1" x14ac:dyDescent="0.2"/>
    <row r="5596" s="52" customFormat="1" x14ac:dyDescent="0.2"/>
    <row r="5597" s="52" customFormat="1" x14ac:dyDescent="0.2"/>
    <row r="5598" s="52" customFormat="1" x14ac:dyDescent="0.2"/>
    <row r="5599" s="52" customFormat="1" x14ac:dyDescent="0.2"/>
    <row r="5600" s="52" customFormat="1" x14ac:dyDescent="0.2"/>
    <row r="5601" s="52" customFormat="1" x14ac:dyDescent="0.2"/>
    <row r="5602" s="52" customFormat="1" x14ac:dyDescent="0.2"/>
    <row r="5603" s="52" customFormat="1" x14ac:dyDescent="0.2"/>
    <row r="5604" s="52" customFormat="1" x14ac:dyDescent="0.2"/>
    <row r="5605" s="52" customFormat="1" x14ac:dyDescent="0.2"/>
    <row r="5606" s="52" customFormat="1" x14ac:dyDescent="0.2"/>
    <row r="5607" s="52" customFormat="1" x14ac:dyDescent="0.2"/>
    <row r="5608" s="52" customFormat="1" x14ac:dyDescent="0.2"/>
    <row r="5609" s="52" customFormat="1" x14ac:dyDescent="0.2"/>
    <row r="5610" s="52" customFormat="1" x14ac:dyDescent="0.2"/>
    <row r="5611" s="52" customFormat="1" x14ac:dyDescent="0.2"/>
    <row r="5612" s="52" customFormat="1" x14ac:dyDescent="0.2"/>
    <row r="5613" s="52" customFormat="1" x14ac:dyDescent="0.2"/>
    <row r="5614" s="52" customFormat="1" x14ac:dyDescent="0.2"/>
    <row r="5615" s="52" customFormat="1" x14ac:dyDescent="0.2"/>
    <row r="5616" s="52" customFormat="1" x14ac:dyDescent="0.2"/>
    <row r="5617" s="52" customFormat="1" x14ac:dyDescent="0.2"/>
    <row r="5618" s="52" customFormat="1" x14ac:dyDescent="0.2"/>
    <row r="5619" s="52" customFormat="1" x14ac:dyDescent="0.2"/>
    <row r="5620" s="52" customFormat="1" x14ac:dyDescent="0.2"/>
    <row r="5621" s="52" customFormat="1" x14ac:dyDescent="0.2"/>
    <row r="5622" s="52" customFormat="1" x14ac:dyDescent="0.2"/>
    <row r="5623" s="52" customFormat="1" x14ac:dyDescent="0.2"/>
    <row r="5624" s="52" customFormat="1" x14ac:dyDescent="0.2"/>
    <row r="5625" s="52" customFormat="1" x14ac:dyDescent="0.2"/>
    <row r="5626" s="52" customFormat="1" x14ac:dyDescent="0.2"/>
    <row r="5627" s="52" customFormat="1" x14ac:dyDescent="0.2"/>
    <row r="5628" s="52" customFormat="1" x14ac:dyDescent="0.2"/>
    <row r="5629" s="52" customFormat="1" x14ac:dyDescent="0.2"/>
    <row r="5630" s="52" customFormat="1" x14ac:dyDescent="0.2"/>
    <row r="5631" s="52" customFormat="1" x14ac:dyDescent="0.2"/>
    <row r="5632" s="52" customFormat="1" x14ac:dyDescent="0.2"/>
    <row r="5633" s="52" customFormat="1" x14ac:dyDescent="0.2"/>
    <row r="5634" s="52" customFormat="1" x14ac:dyDescent="0.2"/>
    <row r="5635" s="52" customFormat="1" x14ac:dyDescent="0.2"/>
    <row r="5636" s="52" customFormat="1" x14ac:dyDescent="0.2"/>
    <row r="5637" s="52" customFormat="1" x14ac:dyDescent="0.2"/>
    <row r="5638" s="52" customFormat="1" x14ac:dyDescent="0.2"/>
    <row r="5639" s="52" customFormat="1" x14ac:dyDescent="0.2"/>
    <row r="5640" s="52" customFormat="1" x14ac:dyDescent="0.2"/>
    <row r="5641" s="52" customFormat="1" x14ac:dyDescent="0.2"/>
    <row r="5642" s="52" customFormat="1" x14ac:dyDescent="0.2"/>
    <row r="5643" s="52" customFormat="1" x14ac:dyDescent="0.2"/>
    <row r="5644" s="52" customFormat="1" x14ac:dyDescent="0.2"/>
    <row r="5645" s="52" customFormat="1" x14ac:dyDescent="0.2"/>
    <row r="5646" s="52" customFormat="1" x14ac:dyDescent="0.2"/>
    <row r="5647" s="52" customFormat="1" x14ac:dyDescent="0.2"/>
    <row r="5648" s="52" customFormat="1" x14ac:dyDescent="0.2"/>
    <row r="5649" s="52" customFormat="1" x14ac:dyDescent="0.2"/>
    <row r="5650" s="52" customFormat="1" x14ac:dyDescent="0.2"/>
    <row r="5651" s="52" customFormat="1" x14ac:dyDescent="0.2"/>
    <row r="5652" s="52" customFormat="1" x14ac:dyDescent="0.2"/>
    <row r="5653" s="52" customFormat="1" x14ac:dyDescent="0.2"/>
    <row r="5654" s="52" customFormat="1" x14ac:dyDescent="0.2"/>
    <row r="5655" s="52" customFormat="1" x14ac:dyDescent="0.2"/>
    <row r="5656" s="52" customFormat="1" x14ac:dyDescent="0.2"/>
    <row r="5657" s="52" customFormat="1" x14ac:dyDescent="0.2"/>
    <row r="5658" s="52" customFormat="1" x14ac:dyDescent="0.2"/>
    <row r="5659" s="52" customFormat="1" x14ac:dyDescent="0.2"/>
    <row r="5660" s="52" customFormat="1" x14ac:dyDescent="0.2"/>
    <row r="5661" s="52" customFormat="1" x14ac:dyDescent="0.2"/>
    <row r="5662" s="52" customFormat="1" x14ac:dyDescent="0.2"/>
    <row r="5663" s="52" customFormat="1" x14ac:dyDescent="0.2"/>
    <row r="5664" s="52" customFormat="1" x14ac:dyDescent="0.2"/>
    <row r="5665" s="52" customFormat="1" x14ac:dyDescent="0.2"/>
    <row r="5666" s="52" customFormat="1" x14ac:dyDescent="0.2"/>
    <row r="5667" s="52" customFormat="1" x14ac:dyDescent="0.2"/>
    <row r="5668" s="52" customFormat="1" x14ac:dyDescent="0.2"/>
    <row r="5669" s="52" customFormat="1" x14ac:dyDescent="0.2"/>
    <row r="5670" s="52" customFormat="1" x14ac:dyDescent="0.2"/>
    <row r="5671" s="52" customFormat="1" x14ac:dyDescent="0.2"/>
    <row r="5672" s="52" customFormat="1" x14ac:dyDescent="0.2"/>
    <row r="5673" s="52" customFormat="1" x14ac:dyDescent="0.2"/>
    <row r="5674" s="52" customFormat="1" x14ac:dyDescent="0.2"/>
    <row r="5675" s="52" customFormat="1" x14ac:dyDescent="0.2"/>
    <row r="5676" s="52" customFormat="1" x14ac:dyDescent="0.2"/>
    <row r="5677" s="52" customFormat="1" x14ac:dyDescent="0.2"/>
    <row r="5678" s="52" customFormat="1" x14ac:dyDescent="0.2"/>
    <row r="5679" s="52" customFormat="1" x14ac:dyDescent="0.2"/>
    <row r="5680" s="52" customFormat="1" x14ac:dyDescent="0.2"/>
    <row r="5681" s="52" customFormat="1" x14ac:dyDescent="0.2"/>
    <row r="5682" s="52" customFormat="1" x14ac:dyDescent="0.2"/>
    <row r="5683" s="52" customFormat="1" x14ac:dyDescent="0.2"/>
    <row r="5684" s="52" customFormat="1" x14ac:dyDescent="0.2"/>
    <row r="5685" s="52" customFormat="1" x14ac:dyDescent="0.2"/>
    <row r="5686" s="52" customFormat="1" x14ac:dyDescent="0.2"/>
    <row r="5687" s="52" customFormat="1" x14ac:dyDescent="0.2"/>
    <row r="5688" s="52" customFormat="1" x14ac:dyDescent="0.2"/>
    <row r="5689" s="52" customFormat="1" x14ac:dyDescent="0.2"/>
    <row r="5690" s="52" customFormat="1" x14ac:dyDescent="0.2"/>
    <row r="5691" s="52" customFormat="1" x14ac:dyDescent="0.2"/>
    <row r="5692" s="52" customFormat="1" x14ac:dyDescent="0.2"/>
    <row r="5693" s="52" customFormat="1" x14ac:dyDescent="0.2"/>
    <row r="5694" s="52" customFormat="1" x14ac:dyDescent="0.2"/>
    <row r="5695" s="52" customFormat="1" x14ac:dyDescent="0.2"/>
    <row r="5696" s="52" customFormat="1" x14ac:dyDescent="0.2"/>
    <row r="5697" s="52" customFormat="1" x14ac:dyDescent="0.2"/>
    <row r="5698" s="52" customFormat="1" x14ac:dyDescent="0.2"/>
    <row r="5699" s="52" customFormat="1" x14ac:dyDescent="0.2"/>
    <row r="5700" s="52" customFormat="1" x14ac:dyDescent="0.2"/>
    <row r="5701" s="52" customFormat="1" x14ac:dyDescent="0.2"/>
    <row r="5702" s="52" customFormat="1" x14ac:dyDescent="0.2"/>
    <row r="5703" s="52" customFormat="1" x14ac:dyDescent="0.2"/>
    <row r="5704" s="52" customFormat="1" x14ac:dyDescent="0.2"/>
    <row r="5705" s="52" customFormat="1" x14ac:dyDescent="0.2"/>
    <row r="5706" s="52" customFormat="1" x14ac:dyDescent="0.2"/>
    <row r="5707" s="52" customFormat="1" x14ac:dyDescent="0.2"/>
    <row r="5708" s="52" customFormat="1" x14ac:dyDescent="0.2"/>
    <row r="5709" s="52" customFormat="1" x14ac:dyDescent="0.2"/>
    <row r="5710" s="52" customFormat="1" x14ac:dyDescent="0.2"/>
    <row r="5711" s="52" customFormat="1" x14ac:dyDescent="0.2"/>
    <row r="5712" s="52" customFormat="1" x14ac:dyDescent="0.2"/>
    <row r="5713" s="52" customFormat="1" x14ac:dyDescent="0.2"/>
    <row r="5714" s="52" customFormat="1" x14ac:dyDescent="0.2"/>
    <row r="5715" s="52" customFormat="1" x14ac:dyDescent="0.2"/>
    <row r="5716" s="52" customFormat="1" x14ac:dyDescent="0.2"/>
    <row r="5717" s="52" customFormat="1" x14ac:dyDescent="0.2"/>
    <row r="5718" s="52" customFormat="1" x14ac:dyDescent="0.2"/>
    <row r="5719" s="52" customFormat="1" x14ac:dyDescent="0.2"/>
    <row r="5720" s="52" customFormat="1" x14ac:dyDescent="0.2"/>
    <row r="5721" s="52" customFormat="1" x14ac:dyDescent="0.2"/>
    <row r="5722" s="52" customFormat="1" x14ac:dyDescent="0.2"/>
    <row r="5723" s="52" customFormat="1" x14ac:dyDescent="0.2"/>
    <row r="5724" s="52" customFormat="1" x14ac:dyDescent="0.2"/>
    <row r="5725" s="52" customFormat="1" x14ac:dyDescent="0.2"/>
    <row r="5726" s="52" customFormat="1" x14ac:dyDescent="0.2"/>
    <row r="5727" s="52" customFormat="1" x14ac:dyDescent="0.2"/>
    <row r="5728" s="52" customFormat="1" x14ac:dyDescent="0.2"/>
    <row r="5729" s="52" customFormat="1" x14ac:dyDescent="0.2"/>
    <row r="5730" s="52" customFormat="1" x14ac:dyDescent="0.2"/>
    <row r="5731" s="52" customFormat="1" x14ac:dyDescent="0.2"/>
    <row r="5732" s="52" customFormat="1" x14ac:dyDescent="0.2"/>
    <row r="5733" s="52" customFormat="1" x14ac:dyDescent="0.2"/>
    <row r="5734" s="52" customFormat="1" x14ac:dyDescent="0.2"/>
    <row r="5735" s="52" customFormat="1" x14ac:dyDescent="0.2"/>
    <row r="5736" s="52" customFormat="1" x14ac:dyDescent="0.2"/>
    <row r="5737" s="52" customFormat="1" x14ac:dyDescent="0.2"/>
    <row r="5738" s="52" customFormat="1" x14ac:dyDescent="0.2"/>
    <row r="5739" s="52" customFormat="1" x14ac:dyDescent="0.2"/>
    <row r="5740" s="52" customFormat="1" x14ac:dyDescent="0.2"/>
    <row r="5741" s="52" customFormat="1" x14ac:dyDescent="0.2"/>
    <row r="5742" s="52" customFormat="1" x14ac:dyDescent="0.2"/>
    <row r="5743" s="52" customFormat="1" x14ac:dyDescent="0.2"/>
    <row r="5744" s="52" customFormat="1" x14ac:dyDescent="0.2"/>
    <row r="5745" s="52" customFormat="1" x14ac:dyDescent="0.2"/>
    <row r="5746" s="52" customFormat="1" x14ac:dyDescent="0.2"/>
    <row r="5747" s="52" customFormat="1" x14ac:dyDescent="0.2"/>
    <row r="5748" s="52" customFormat="1" x14ac:dyDescent="0.2"/>
    <row r="5749" s="52" customFormat="1" x14ac:dyDescent="0.2"/>
    <row r="5750" s="52" customFormat="1" x14ac:dyDescent="0.2"/>
    <row r="5751" s="52" customFormat="1" x14ac:dyDescent="0.2"/>
    <row r="5752" s="52" customFormat="1" x14ac:dyDescent="0.2"/>
    <row r="5753" s="52" customFormat="1" x14ac:dyDescent="0.2"/>
    <row r="5754" s="52" customFormat="1" x14ac:dyDescent="0.2"/>
    <row r="5755" s="52" customFormat="1" x14ac:dyDescent="0.2"/>
    <row r="5756" s="52" customFormat="1" x14ac:dyDescent="0.2"/>
    <row r="5757" s="52" customFormat="1" x14ac:dyDescent="0.2"/>
    <row r="5758" s="52" customFormat="1" x14ac:dyDescent="0.2"/>
    <row r="5759" s="52" customFormat="1" x14ac:dyDescent="0.2"/>
    <row r="5760" s="52" customFormat="1" x14ac:dyDescent="0.2"/>
    <row r="5761" s="52" customFormat="1" x14ac:dyDescent="0.2"/>
    <row r="5762" s="52" customFormat="1" x14ac:dyDescent="0.2"/>
    <row r="5763" s="52" customFormat="1" x14ac:dyDescent="0.2"/>
    <row r="5764" s="52" customFormat="1" x14ac:dyDescent="0.2"/>
    <row r="5765" s="52" customFormat="1" x14ac:dyDescent="0.2"/>
    <row r="5766" s="52" customFormat="1" x14ac:dyDescent="0.2"/>
    <row r="5767" s="52" customFormat="1" x14ac:dyDescent="0.2"/>
    <row r="5768" s="52" customFormat="1" x14ac:dyDescent="0.2"/>
    <row r="5769" s="52" customFormat="1" x14ac:dyDescent="0.2"/>
    <row r="5770" s="52" customFormat="1" x14ac:dyDescent="0.2"/>
    <row r="5771" s="52" customFormat="1" x14ac:dyDescent="0.2"/>
    <row r="5772" s="52" customFormat="1" x14ac:dyDescent="0.2"/>
    <row r="5773" s="52" customFormat="1" x14ac:dyDescent="0.2"/>
    <row r="5774" s="52" customFormat="1" x14ac:dyDescent="0.2"/>
    <row r="5775" s="52" customFormat="1" x14ac:dyDescent="0.2"/>
    <row r="5776" s="52" customFormat="1" x14ac:dyDescent="0.2"/>
    <row r="5777" s="52" customFormat="1" x14ac:dyDescent="0.2"/>
    <row r="5778" s="52" customFormat="1" x14ac:dyDescent="0.2"/>
    <row r="5779" s="52" customFormat="1" x14ac:dyDescent="0.2"/>
    <row r="5780" s="52" customFormat="1" x14ac:dyDescent="0.2"/>
    <row r="5781" s="52" customFormat="1" x14ac:dyDescent="0.2"/>
    <row r="5782" s="52" customFormat="1" x14ac:dyDescent="0.2"/>
    <row r="5783" s="52" customFormat="1" x14ac:dyDescent="0.2"/>
    <row r="5784" s="52" customFormat="1" x14ac:dyDescent="0.2"/>
    <row r="5785" s="52" customFormat="1" x14ac:dyDescent="0.2"/>
    <row r="5786" s="52" customFormat="1" x14ac:dyDescent="0.2"/>
    <row r="5787" s="52" customFormat="1" x14ac:dyDescent="0.2"/>
    <row r="5788" s="52" customFormat="1" x14ac:dyDescent="0.2"/>
    <row r="5789" s="52" customFormat="1" x14ac:dyDescent="0.2"/>
    <row r="5790" s="52" customFormat="1" x14ac:dyDescent="0.2"/>
    <row r="5791" s="52" customFormat="1" x14ac:dyDescent="0.2"/>
    <row r="5792" s="52" customFormat="1" x14ac:dyDescent="0.2"/>
    <row r="5793" s="52" customFormat="1" x14ac:dyDescent="0.2"/>
    <row r="5794" s="52" customFormat="1" x14ac:dyDescent="0.2"/>
    <row r="5795" s="52" customFormat="1" x14ac:dyDescent="0.2"/>
    <row r="5796" s="52" customFormat="1" x14ac:dyDescent="0.2"/>
    <row r="5797" s="52" customFormat="1" x14ac:dyDescent="0.2"/>
    <row r="5798" s="52" customFormat="1" x14ac:dyDescent="0.2"/>
    <row r="5799" s="52" customFormat="1" x14ac:dyDescent="0.2"/>
    <row r="5800" s="52" customFormat="1" x14ac:dyDescent="0.2"/>
    <row r="5801" s="52" customFormat="1" x14ac:dyDescent="0.2"/>
    <row r="5802" s="52" customFormat="1" x14ac:dyDescent="0.2"/>
    <row r="5803" s="52" customFormat="1" x14ac:dyDescent="0.2"/>
    <row r="5804" s="52" customFormat="1" x14ac:dyDescent="0.2"/>
    <row r="5805" s="52" customFormat="1" x14ac:dyDescent="0.2"/>
    <row r="5806" s="52" customFormat="1" x14ac:dyDescent="0.2"/>
    <row r="5807" s="52" customFormat="1" x14ac:dyDescent="0.2"/>
    <row r="5808" s="52" customFormat="1" x14ac:dyDescent="0.2"/>
    <row r="5809" s="52" customFormat="1" x14ac:dyDescent="0.2"/>
    <row r="5810" s="52" customFormat="1" x14ac:dyDescent="0.2"/>
    <row r="5811" s="52" customFormat="1" x14ac:dyDescent="0.2"/>
    <row r="5812" s="52" customFormat="1" x14ac:dyDescent="0.2"/>
    <row r="5813" s="52" customFormat="1" x14ac:dyDescent="0.2"/>
    <row r="5814" s="52" customFormat="1" x14ac:dyDescent="0.2"/>
    <row r="5815" s="52" customFormat="1" x14ac:dyDescent="0.2"/>
    <row r="5816" s="52" customFormat="1" x14ac:dyDescent="0.2"/>
    <row r="5817" s="52" customFormat="1" x14ac:dyDescent="0.2"/>
    <row r="5818" s="52" customFormat="1" x14ac:dyDescent="0.2"/>
    <row r="5819" s="52" customFormat="1" x14ac:dyDescent="0.2"/>
    <row r="5820" s="52" customFormat="1" x14ac:dyDescent="0.2"/>
    <row r="5821" s="52" customFormat="1" x14ac:dyDescent="0.2"/>
    <row r="5822" s="52" customFormat="1" x14ac:dyDescent="0.2"/>
    <row r="5823" s="52" customFormat="1" x14ac:dyDescent="0.2"/>
    <row r="5824" s="52" customFormat="1" x14ac:dyDescent="0.2"/>
    <row r="5825" s="52" customFormat="1" x14ac:dyDescent="0.2"/>
    <row r="5826" s="52" customFormat="1" x14ac:dyDescent="0.2"/>
    <row r="5827" s="52" customFormat="1" x14ac:dyDescent="0.2"/>
    <row r="5828" s="52" customFormat="1" x14ac:dyDescent="0.2"/>
    <row r="5829" s="52" customFormat="1" x14ac:dyDescent="0.2"/>
    <row r="5830" s="52" customFormat="1" x14ac:dyDescent="0.2"/>
    <row r="5831" s="52" customFormat="1" x14ac:dyDescent="0.2"/>
    <row r="5832" s="52" customFormat="1" x14ac:dyDescent="0.2"/>
    <row r="5833" s="52" customFormat="1" x14ac:dyDescent="0.2"/>
    <row r="5834" s="52" customFormat="1" x14ac:dyDescent="0.2"/>
    <row r="5835" s="52" customFormat="1" x14ac:dyDescent="0.2"/>
    <row r="5836" s="52" customFormat="1" x14ac:dyDescent="0.2"/>
    <row r="5837" s="52" customFormat="1" x14ac:dyDescent="0.2"/>
    <row r="5838" s="52" customFormat="1" x14ac:dyDescent="0.2"/>
    <row r="5839" s="52" customFormat="1" x14ac:dyDescent="0.2"/>
    <row r="5840" s="52" customFormat="1" x14ac:dyDescent="0.2"/>
    <row r="5841" s="52" customFormat="1" x14ac:dyDescent="0.2"/>
    <row r="5842" s="52" customFormat="1" x14ac:dyDescent="0.2"/>
    <row r="5843" s="52" customFormat="1" x14ac:dyDescent="0.2"/>
    <row r="5844" s="52" customFormat="1" x14ac:dyDescent="0.2"/>
    <row r="5845" s="52" customFormat="1" x14ac:dyDescent="0.2"/>
    <row r="5846" s="52" customFormat="1" x14ac:dyDescent="0.2"/>
    <row r="5847" s="52" customFormat="1" x14ac:dyDescent="0.2"/>
    <row r="5848" s="52" customFormat="1" x14ac:dyDescent="0.2"/>
    <row r="5849" s="52" customFormat="1" x14ac:dyDescent="0.2"/>
    <row r="5850" s="52" customFormat="1" x14ac:dyDescent="0.2"/>
    <row r="5851" s="52" customFormat="1" x14ac:dyDescent="0.2"/>
    <row r="5852" s="52" customFormat="1" x14ac:dyDescent="0.2"/>
    <row r="5853" s="52" customFormat="1" x14ac:dyDescent="0.2"/>
    <row r="5854" s="52" customFormat="1" x14ac:dyDescent="0.2"/>
    <row r="5855" s="52" customFormat="1" x14ac:dyDescent="0.2"/>
    <row r="5856" s="52" customFormat="1" x14ac:dyDescent="0.2"/>
    <row r="5857" s="52" customFormat="1" x14ac:dyDescent="0.2"/>
    <row r="5858" s="52" customFormat="1" x14ac:dyDescent="0.2"/>
    <row r="5859" s="52" customFormat="1" x14ac:dyDescent="0.2"/>
    <row r="5860" s="52" customFormat="1" x14ac:dyDescent="0.2"/>
    <row r="5861" s="52" customFormat="1" x14ac:dyDescent="0.2"/>
    <row r="5862" s="52" customFormat="1" x14ac:dyDescent="0.2"/>
    <row r="5863" s="52" customFormat="1" x14ac:dyDescent="0.2"/>
    <row r="5864" s="52" customFormat="1" x14ac:dyDescent="0.2"/>
    <row r="5865" s="52" customFormat="1" x14ac:dyDescent="0.2"/>
    <row r="5866" s="52" customFormat="1" x14ac:dyDescent="0.2"/>
    <row r="5867" s="52" customFormat="1" x14ac:dyDescent="0.2"/>
    <row r="5868" s="52" customFormat="1" x14ac:dyDescent="0.2"/>
    <row r="5869" s="52" customFormat="1" x14ac:dyDescent="0.2"/>
    <row r="5870" s="52" customFormat="1" x14ac:dyDescent="0.2"/>
    <row r="5871" s="52" customFormat="1" x14ac:dyDescent="0.2"/>
    <row r="5872" s="52" customFormat="1" x14ac:dyDescent="0.2"/>
    <row r="5873" s="52" customFormat="1" x14ac:dyDescent="0.2"/>
    <row r="5874" s="52" customFormat="1" x14ac:dyDescent="0.2"/>
    <row r="5875" s="52" customFormat="1" x14ac:dyDescent="0.2"/>
    <row r="5876" s="52" customFormat="1" x14ac:dyDescent="0.2"/>
    <row r="5877" s="52" customFormat="1" x14ac:dyDescent="0.2"/>
    <row r="5878" s="52" customFormat="1" x14ac:dyDescent="0.2"/>
    <row r="5879" s="52" customFormat="1" x14ac:dyDescent="0.2"/>
    <row r="5880" s="52" customFormat="1" x14ac:dyDescent="0.2"/>
    <row r="5881" s="52" customFormat="1" x14ac:dyDescent="0.2"/>
    <row r="5882" s="52" customFormat="1" x14ac:dyDescent="0.2"/>
    <row r="5883" s="52" customFormat="1" x14ac:dyDescent="0.2"/>
    <row r="5884" s="52" customFormat="1" x14ac:dyDescent="0.2"/>
    <row r="5885" s="52" customFormat="1" x14ac:dyDescent="0.2"/>
    <row r="5886" s="52" customFormat="1" x14ac:dyDescent="0.2"/>
    <row r="5887" s="52" customFormat="1" x14ac:dyDescent="0.2"/>
    <row r="5888" s="52" customFormat="1" x14ac:dyDescent="0.2"/>
    <row r="5889" s="52" customFormat="1" x14ac:dyDescent="0.2"/>
    <row r="5890" s="52" customFormat="1" x14ac:dyDescent="0.2"/>
    <row r="5891" s="52" customFormat="1" x14ac:dyDescent="0.2"/>
    <row r="5892" s="52" customFormat="1" x14ac:dyDescent="0.2"/>
    <row r="5893" s="52" customFormat="1" x14ac:dyDescent="0.2"/>
    <row r="5894" s="52" customFormat="1" x14ac:dyDescent="0.2"/>
    <row r="5895" s="52" customFormat="1" x14ac:dyDescent="0.2"/>
    <row r="5896" s="52" customFormat="1" x14ac:dyDescent="0.2"/>
    <row r="5897" s="52" customFormat="1" x14ac:dyDescent="0.2"/>
    <row r="5898" s="52" customFormat="1" x14ac:dyDescent="0.2"/>
    <row r="5899" s="52" customFormat="1" x14ac:dyDescent="0.2"/>
    <row r="5900" s="52" customFormat="1" x14ac:dyDescent="0.2"/>
    <row r="5901" s="52" customFormat="1" x14ac:dyDescent="0.2"/>
    <row r="5902" s="52" customFormat="1" x14ac:dyDescent="0.2"/>
    <row r="5903" s="52" customFormat="1" x14ac:dyDescent="0.2"/>
    <row r="5904" s="52" customFormat="1" x14ac:dyDescent="0.2"/>
    <row r="5905" s="52" customFormat="1" x14ac:dyDescent="0.2"/>
    <row r="5906" s="52" customFormat="1" x14ac:dyDescent="0.2"/>
    <row r="5907" s="52" customFormat="1" x14ac:dyDescent="0.2"/>
    <row r="5908" s="52" customFormat="1" x14ac:dyDescent="0.2"/>
    <row r="5909" s="52" customFormat="1" x14ac:dyDescent="0.2"/>
    <row r="5910" s="52" customFormat="1" x14ac:dyDescent="0.2"/>
    <row r="5911" s="52" customFormat="1" x14ac:dyDescent="0.2"/>
    <row r="5912" s="52" customFormat="1" x14ac:dyDescent="0.2"/>
    <row r="5913" s="52" customFormat="1" x14ac:dyDescent="0.2"/>
    <row r="5914" s="52" customFormat="1" x14ac:dyDescent="0.2"/>
    <row r="5915" s="52" customFormat="1" x14ac:dyDescent="0.2"/>
    <row r="5916" s="52" customFormat="1" x14ac:dyDescent="0.2"/>
    <row r="5917" s="52" customFormat="1" x14ac:dyDescent="0.2"/>
    <row r="5918" s="52" customFormat="1" x14ac:dyDescent="0.2"/>
    <row r="5919" s="52" customFormat="1" x14ac:dyDescent="0.2"/>
    <row r="5920" s="52" customFormat="1" x14ac:dyDescent="0.2"/>
    <row r="5921" s="52" customFormat="1" x14ac:dyDescent="0.2"/>
    <row r="5922" s="52" customFormat="1" x14ac:dyDescent="0.2"/>
    <row r="5923" s="52" customFormat="1" x14ac:dyDescent="0.2"/>
    <row r="5924" s="52" customFormat="1" x14ac:dyDescent="0.2"/>
    <row r="5925" s="52" customFormat="1" x14ac:dyDescent="0.2"/>
    <row r="5926" s="52" customFormat="1" x14ac:dyDescent="0.2"/>
    <row r="5927" s="52" customFormat="1" x14ac:dyDescent="0.2"/>
    <row r="5928" s="52" customFormat="1" x14ac:dyDescent="0.2"/>
    <row r="5929" s="52" customFormat="1" x14ac:dyDescent="0.2"/>
    <row r="5930" s="52" customFormat="1" x14ac:dyDescent="0.2"/>
    <row r="5931" s="52" customFormat="1" x14ac:dyDescent="0.2"/>
    <row r="5932" s="52" customFormat="1" x14ac:dyDescent="0.2"/>
    <row r="5933" s="52" customFormat="1" x14ac:dyDescent="0.2"/>
    <row r="5934" s="52" customFormat="1" x14ac:dyDescent="0.2"/>
    <row r="5935" s="52" customFormat="1" x14ac:dyDescent="0.2"/>
    <row r="5936" s="52" customFormat="1" x14ac:dyDescent="0.2"/>
    <row r="5937" s="52" customFormat="1" x14ac:dyDescent="0.2"/>
    <row r="5938" s="52" customFormat="1" x14ac:dyDescent="0.2"/>
    <row r="5939" s="52" customFormat="1" x14ac:dyDescent="0.2"/>
    <row r="5940" s="52" customFormat="1" x14ac:dyDescent="0.2"/>
    <row r="5941" s="52" customFormat="1" x14ac:dyDescent="0.2"/>
    <row r="5942" s="52" customFormat="1" x14ac:dyDescent="0.2"/>
    <row r="5943" s="52" customFormat="1" x14ac:dyDescent="0.2"/>
    <row r="5944" s="52" customFormat="1" x14ac:dyDescent="0.2"/>
    <row r="5945" s="52" customFormat="1" x14ac:dyDescent="0.2"/>
    <row r="5946" s="52" customFormat="1" x14ac:dyDescent="0.2"/>
    <row r="5947" s="52" customFormat="1" x14ac:dyDescent="0.2"/>
    <row r="5948" s="52" customFormat="1" x14ac:dyDescent="0.2"/>
    <row r="5949" s="52" customFormat="1" x14ac:dyDescent="0.2"/>
    <row r="5950" s="52" customFormat="1" x14ac:dyDescent="0.2"/>
    <row r="5951" s="52" customFormat="1" x14ac:dyDescent="0.2"/>
    <row r="5952" s="52" customFormat="1" x14ac:dyDescent="0.2"/>
    <row r="5953" s="52" customFormat="1" x14ac:dyDescent="0.2"/>
    <row r="5954" s="52" customFormat="1" x14ac:dyDescent="0.2"/>
    <row r="5955" s="52" customFormat="1" x14ac:dyDescent="0.2"/>
    <row r="5956" s="52" customFormat="1" x14ac:dyDescent="0.2"/>
    <row r="5957" s="52" customFormat="1" x14ac:dyDescent="0.2"/>
    <row r="5958" s="52" customFormat="1" x14ac:dyDescent="0.2"/>
    <row r="5959" s="52" customFormat="1" x14ac:dyDescent="0.2"/>
    <row r="5960" s="52" customFormat="1" x14ac:dyDescent="0.2"/>
    <row r="5961" s="52" customFormat="1" x14ac:dyDescent="0.2"/>
    <row r="5962" s="52" customFormat="1" x14ac:dyDescent="0.2"/>
    <row r="5963" s="52" customFormat="1" x14ac:dyDescent="0.2"/>
    <row r="5964" s="52" customFormat="1" x14ac:dyDescent="0.2"/>
    <row r="5965" s="52" customFormat="1" x14ac:dyDescent="0.2"/>
    <row r="5966" s="52" customFormat="1" x14ac:dyDescent="0.2"/>
    <row r="5967" s="52" customFormat="1" x14ac:dyDescent="0.2"/>
    <row r="5968" s="52" customFormat="1" x14ac:dyDescent="0.2"/>
    <row r="5969" s="52" customFormat="1" x14ac:dyDescent="0.2"/>
    <row r="5970" s="52" customFormat="1" x14ac:dyDescent="0.2"/>
    <row r="5971" s="52" customFormat="1" x14ac:dyDescent="0.2"/>
    <row r="5972" s="52" customFormat="1" x14ac:dyDescent="0.2"/>
    <row r="5973" s="52" customFormat="1" x14ac:dyDescent="0.2"/>
    <row r="5974" s="52" customFormat="1" x14ac:dyDescent="0.2"/>
    <row r="5975" s="52" customFormat="1" x14ac:dyDescent="0.2"/>
    <row r="5976" s="52" customFormat="1" x14ac:dyDescent="0.2"/>
    <row r="5977" s="52" customFormat="1" x14ac:dyDescent="0.2"/>
    <row r="5978" s="52" customFormat="1" x14ac:dyDescent="0.2"/>
    <row r="5979" s="52" customFormat="1" x14ac:dyDescent="0.2"/>
    <row r="5980" s="52" customFormat="1" x14ac:dyDescent="0.2"/>
    <row r="5981" s="52" customFormat="1" x14ac:dyDescent="0.2"/>
    <row r="5982" s="52" customFormat="1" x14ac:dyDescent="0.2"/>
    <row r="5983" s="52" customFormat="1" x14ac:dyDescent="0.2"/>
    <row r="5984" s="52" customFormat="1" x14ac:dyDescent="0.2"/>
    <row r="5985" s="52" customFormat="1" x14ac:dyDescent="0.2"/>
    <row r="5986" s="52" customFormat="1" x14ac:dyDescent="0.2"/>
    <row r="5987" s="52" customFormat="1" x14ac:dyDescent="0.2"/>
    <row r="5988" s="52" customFormat="1" x14ac:dyDescent="0.2"/>
    <row r="5989" s="52" customFormat="1" x14ac:dyDescent="0.2"/>
    <row r="5990" s="52" customFormat="1" x14ac:dyDescent="0.2"/>
    <row r="5991" s="52" customFormat="1" x14ac:dyDescent="0.2"/>
    <row r="5992" s="52" customFormat="1" x14ac:dyDescent="0.2"/>
    <row r="5993" s="52" customFormat="1" x14ac:dyDescent="0.2"/>
    <row r="5994" s="52" customFormat="1" x14ac:dyDescent="0.2"/>
    <row r="5995" s="52" customFormat="1" x14ac:dyDescent="0.2"/>
    <row r="5996" s="52" customFormat="1" x14ac:dyDescent="0.2"/>
    <row r="5997" s="52" customFormat="1" x14ac:dyDescent="0.2"/>
    <row r="5998" s="52" customFormat="1" x14ac:dyDescent="0.2"/>
    <row r="5999" s="52" customFormat="1" x14ac:dyDescent="0.2"/>
    <row r="6000" s="52" customFormat="1" x14ac:dyDescent="0.2"/>
    <row r="6001" s="52" customFormat="1" x14ac:dyDescent="0.2"/>
    <row r="6002" s="52" customFormat="1" x14ac:dyDescent="0.2"/>
    <row r="6003" s="52" customFormat="1" x14ac:dyDescent="0.2"/>
    <row r="6004" s="52" customFormat="1" x14ac:dyDescent="0.2"/>
    <row r="6005" s="52" customFormat="1" x14ac:dyDescent="0.2"/>
    <row r="6006" s="52" customFormat="1" x14ac:dyDescent="0.2"/>
    <row r="6007" s="52" customFormat="1" x14ac:dyDescent="0.2"/>
    <row r="6008" s="52" customFormat="1" x14ac:dyDescent="0.2"/>
    <row r="6009" s="52" customFormat="1" x14ac:dyDescent="0.2"/>
    <row r="6010" s="52" customFormat="1" x14ac:dyDescent="0.2"/>
    <row r="6011" s="52" customFormat="1" x14ac:dyDescent="0.2"/>
    <row r="6012" s="52" customFormat="1" x14ac:dyDescent="0.2"/>
    <row r="6013" s="52" customFormat="1" x14ac:dyDescent="0.2"/>
    <row r="6014" s="52" customFormat="1" x14ac:dyDescent="0.2"/>
    <row r="6015" s="52" customFormat="1" x14ac:dyDescent="0.2"/>
    <row r="6016" s="52" customFormat="1" x14ac:dyDescent="0.2"/>
    <row r="6017" s="52" customFormat="1" x14ac:dyDescent="0.2"/>
    <row r="6018" s="52" customFormat="1" x14ac:dyDescent="0.2"/>
    <row r="6019" s="52" customFormat="1" x14ac:dyDescent="0.2"/>
    <row r="6020" s="52" customFormat="1" x14ac:dyDescent="0.2"/>
    <row r="6021" s="52" customFormat="1" x14ac:dyDescent="0.2"/>
    <row r="6022" s="52" customFormat="1" x14ac:dyDescent="0.2"/>
    <row r="6023" s="52" customFormat="1" x14ac:dyDescent="0.2"/>
    <row r="6024" s="52" customFormat="1" x14ac:dyDescent="0.2"/>
    <row r="6025" s="52" customFormat="1" x14ac:dyDescent="0.2"/>
    <row r="6026" s="52" customFormat="1" x14ac:dyDescent="0.2"/>
    <row r="6027" s="52" customFormat="1" x14ac:dyDescent="0.2"/>
    <row r="6028" s="52" customFormat="1" x14ac:dyDescent="0.2"/>
    <row r="6029" s="52" customFormat="1" x14ac:dyDescent="0.2"/>
    <row r="6030" s="52" customFormat="1" x14ac:dyDescent="0.2"/>
    <row r="6031" s="52" customFormat="1" x14ac:dyDescent="0.2"/>
    <row r="6032" s="52" customFormat="1" x14ac:dyDescent="0.2"/>
    <row r="6033" s="52" customFormat="1" x14ac:dyDescent="0.2"/>
    <row r="6034" s="52" customFormat="1" x14ac:dyDescent="0.2"/>
    <row r="6035" s="52" customFormat="1" x14ac:dyDescent="0.2"/>
    <row r="6036" s="52" customFormat="1" x14ac:dyDescent="0.2"/>
    <row r="6037" s="52" customFormat="1" x14ac:dyDescent="0.2"/>
    <row r="6038" s="52" customFormat="1" x14ac:dyDescent="0.2"/>
    <row r="6039" s="52" customFormat="1" x14ac:dyDescent="0.2"/>
    <row r="6040" s="52" customFormat="1" x14ac:dyDescent="0.2"/>
    <row r="6041" s="52" customFormat="1" x14ac:dyDescent="0.2"/>
    <row r="6042" s="52" customFormat="1" x14ac:dyDescent="0.2"/>
    <row r="6043" s="52" customFormat="1" x14ac:dyDescent="0.2"/>
    <row r="6044" s="52" customFormat="1" x14ac:dyDescent="0.2"/>
    <row r="6045" s="52" customFormat="1" x14ac:dyDescent="0.2"/>
    <row r="6046" s="52" customFormat="1" x14ac:dyDescent="0.2"/>
    <row r="6047" s="52" customFormat="1" x14ac:dyDescent="0.2"/>
    <row r="6048" s="52" customFormat="1" x14ac:dyDescent="0.2"/>
    <row r="6049" s="52" customFormat="1" x14ac:dyDescent="0.2"/>
    <row r="6050" s="52" customFormat="1" x14ac:dyDescent="0.2"/>
    <row r="6051" s="52" customFormat="1" x14ac:dyDescent="0.2"/>
    <row r="6052" s="52" customFormat="1" x14ac:dyDescent="0.2"/>
    <row r="6053" s="52" customFormat="1" x14ac:dyDescent="0.2"/>
    <row r="6054" s="52" customFormat="1" x14ac:dyDescent="0.2"/>
    <row r="6055" s="52" customFormat="1" x14ac:dyDescent="0.2"/>
    <row r="6056" s="52" customFormat="1" x14ac:dyDescent="0.2"/>
    <row r="6057" s="52" customFormat="1" x14ac:dyDescent="0.2"/>
    <row r="6058" s="52" customFormat="1" x14ac:dyDescent="0.2"/>
    <row r="6059" s="52" customFormat="1" x14ac:dyDescent="0.2"/>
    <row r="6060" s="52" customFormat="1" x14ac:dyDescent="0.2"/>
    <row r="6061" s="52" customFormat="1" x14ac:dyDescent="0.2"/>
    <row r="6062" s="52" customFormat="1" x14ac:dyDescent="0.2"/>
    <row r="6063" s="52" customFormat="1" x14ac:dyDescent="0.2"/>
    <row r="6064" s="52" customFormat="1" x14ac:dyDescent="0.2"/>
    <row r="6065" s="52" customFormat="1" x14ac:dyDescent="0.2"/>
    <row r="6066" s="52" customFormat="1" x14ac:dyDescent="0.2"/>
    <row r="6067" s="52" customFormat="1" x14ac:dyDescent="0.2"/>
    <row r="6068" s="52" customFormat="1" x14ac:dyDescent="0.2"/>
    <row r="6069" s="52" customFormat="1" x14ac:dyDescent="0.2"/>
    <row r="6070" s="52" customFormat="1" x14ac:dyDescent="0.2"/>
    <row r="6071" s="52" customFormat="1" x14ac:dyDescent="0.2"/>
    <row r="6072" s="52" customFormat="1" x14ac:dyDescent="0.2"/>
    <row r="6073" s="52" customFormat="1" x14ac:dyDescent="0.2"/>
    <row r="6074" s="52" customFormat="1" x14ac:dyDescent="0.2"/>
    <row r="6075" s="52" customFormat="1" x14ac:dyDescent="0.2"/>
    <row r="6076" s="52" customFormat="1" x14ac:dyDescent="0.2"/>
    <row r="6077" s="52" customFormat="1" x14ac:dyDescent="0.2"/>
    <row r="6078" s="52" customFormat="1" x14ac:dyDescent="0.2"/>
    <row r="6079" s="52" customFormat="1" x14ac:dyDescent="0.2"/>
    <row r="6080" s="52" customFormat="1" x14ac:dyDescent="0.2"/>
    <row r="6081" s="52" customFormat="1" x14ac:dyDescent="0.2"/>
    <row r="6082" s="52" customFormat="1" x14ac:dyDescent="0.2"/>
    <row r="6083" s="52" customFormat="1" x14ac:dyDescent="0.2"/>
    <row r="6084" s="52" customFormat="1" x14ac:dyDescent="0.2"/>
    <row r="6085" s="52" customFormat="1" x14ac:dyDescent="0.2"/>
    <row r="6086" s="52" customFormat="1" x14ac:dyDescent="0.2"/>
    <row r="6087" s="52" customFormat="1" x14ac:dyDescent="0.2"/>
    <row r="6088" s="52" customFormat="1" x14ac:dyDescent="0.2"/>
    <row r="6089" s="52" customFormat="1" x14ac:dyDescent="0.2"/>
    <row r="6090" s="52" customFormat="1" x14ac:dyDescent="0.2"/>
    <row r="6091" s="52" customFormat="1" x14ac:dyDescent="0.2"/>
    <row r="6092" s="52" customFormat="1" x14ac:dyDescent="0.2"/>
    <row r="6093" s="52" customFormat="1" x14ac:dyDescent="0.2"/>
    <row r="6094" s="52" customFormat="1" x14ac:dyDescent="0.2"/>
    <row r="6095" s="52" customFormat="1" x14ac:dyDescent="0.2"/>
    <row r="6096" s="52" customFormat="1" x14ac:dyDescent="0.2"/>
    <row r="6097" s="52" customFormat="1" x14ac:dyDescent="0.2"/>
    <row r="6098" s="52" customFormat="1" x14ac:dyDescent="0.2"/>
    <row r="6099" s="52" customFormat="1" x14ac:dyDescent="0.2"/>
    <row r="6100" s="52" customFormat="1" x14ac:dyDescent="0.2"/>
    <row r="6101" s="52" customFormat="1" x14ac:dyDescent="0.2"/>
    <row r="6102" s="52" customFormat="1" x14ac:dyDescent="0.2"/>
    <row r="6103" s="52" customFormat="1" x14ac:dyDescent="0.2"/>
    <row r="6104" s="52" customFormat="1" x14ac:dyDescent="0.2"/>
    <row r="6105" s="52" customFormat="1" x14ac:dyDescent="0.2"/>
    <row r="6106" s="52" customFormat="1" x14ac:dyDescent="0.2"/>
    <row r="6107" s="52" customFormat="1" x14ac:dyDescent="0.2"/>
    <row r="6108" s="52" customFormat="1" x14ac:dyDescent="0.2"/>
    <row r="6109" s="52" customFormat="1" x14ac:dyDescent="0.2"/>
    <row r="6110" s="52" customFormat="1" x14ac:dyDescent="0.2"/>
    <row r="6111" s="52" customFormat="1" x14ac:dyDescent="0.2"/>
    <row r="6112" s="52" customFormat="1" x14ac:dyDescent="0.2"/>
    <row r="6113" s="52" customFormat="1" x14ac:dyDescent="0.2"/>
    <row r="6114" s="52" customFormat="1" x14ac:dyDescent="0.2"/>
    <row r="6115" s="52" customFormat="1" x14ac:dyDescent="0.2"/>
    <row r="6116" s="52" customFormat="1" x14ac:dyDescent="0.2"/>
    <row r="6117" s="52" customFormat="1" x14ac:dyDescent="0.2"/>
    <row r="6118" s="52" customFormat="1" x14ac:dyDescent="0.2"/>
    <row r="6119" s="52" customFormat="1" x14ac:dyDescent="0.2"/>
    <row r="6120" s="52" customFormat="1" x14ac:dyDescent="0.2"/>
    <row r="6121" s="52" customFormat="1" x14ac:dyDescent="0.2"/>
    <row r="6122" s="52" customFormat="1" x14ac:dyDescent="0.2"/>
    <row r="6123" s="52" customFormat="1" x14ac:dyDescent="0.2"/>
    <row r="6124" s="52" customFormat="1" x14ac:dyDescent="0.2"/>
    <row r="6125" s="52" customFormat="1" x14ac:dyDescent="0.2"/>
    <row r="6126" s="52" customFormat="1" x14ac:dyDescent="0.2"/>
    <row r="6127" s="52" customFormat="1" x14ac:dyDescent="0.2"/>
    <row r="6128" s="52" customFormat="1" x14ac:dyDescent="0.2"/>
    <row r="6129" s="52" customFormat="1" x14ac:dyDescent="0.2"/>
    <row r="6130" s="52" customFormat="1" x14ac:dyDescent="0.2"/>
    <row r="6131" s="52" customFormat="1" x14ac:dyDescent="0.2"/>
    <row r="6132" s="52" customFormat="1" x14ac:dyDescent="0.2"/>
    <row r="6133" s="52" customFormat="1" x14ac:dyDescent="0.2"/>
    <row r="6134" s="52" customFormat="1" x14ac:dyDescent="0.2"/>
    <row r="6135" s="52" customFormat="1" x14ac:dyDescent="0.2"/>
    <row r="6136" s="52" customFormat="1" x14ac:dyDescent="0.2"/>
    <row r="6137" s="52" customFormat="1" x14ac:dyDescent="0.2"/>
    <row r="6138" s="52" customFormat="1" x14ac:dyDescent="0.2"/>
    <row r="6139" s="52" customFormat="1" x14ac:dyDescent="0.2"/>
    <row r="6140" s="52" customFormat="1" x14ac:dyDescent="0.2"/>
    <row r="6141" s="52" customFormat="1" x14ac:dyDescent="0.2"/>
    <row r="6142" s="52" customFormat="1" x14ac:dyDescent="0.2"/>
    <row r="6143" s="52" customFormat="1" x14ac:dyDescent="0.2"/>
    <row r="6144" s="52" customFormat="1" x14ac:dyDescent="0.2"/>
    <row r="6145" s="52" customFormat="1" x14ac:dyDescent="0.2"/>
    <row r="6146" s="52" customFormat="1" x14ac:dyDescent="0.2"/>
    <row r="6147" s="52" customFormat="1" x14ac:dyDescent="0.2"/>
    <row r="6148" s="52" customFormat="1" x14ac:dyDescent="0.2"/>
    <row r="6149" s="52" customFormat="1" x14ac:dyDescent="0.2"/>
    <row r="6150" s="52" customFormat="1" x14ac:dyDescent="0.2"/>
    <row r="6151" s="52" customFormat="1" x14ac:dyDescent="0.2"/>
    <row r="6152" s="52" customFormat="1" x14ac:dyDescent="0.2"/>
    <row r="6153" s="52" customFormat="1" x14ac:dyDescent="0.2"/>
    <row r="6154" s="52" customFormat="1" x14ac:dyDescent="0.2"/>
    <row r="6155" s="52" customFormat="1" x14ac:dyDescent="0.2"/>
    <row r="6156" s="52" customFormat="1" x14ac:dyDescent="0.2"/>
    <row r="6157" s="52" customFormat="1" x14ac:dyDescent="0.2"/>
    <row r="6158" s="52" customFormat="1" x14ac:dyDescent="0.2"/>
    <row r="6159" s="52" customFormat="1" x14ac:dyDescent="0.2"/>
    <row r="6160" s="52" customFormat="1" x14ac:dyDescent="0.2"/>
    <row r="6161" s="52" customFormat="1" x14ac:dyDescent="0.2"/>
    <row r="6162" s="52" customFormat="1" x14ac:dyDescent="0.2"/>
    <row r="6163" s="52" customFormat="1" x14ac:dyDescent="0.2"/>
    <row r="6164" s="52" customFormat="1" x14ac:dyDescent="0.2"/>
    <row r="6165" s="52" customFormat="1" x14ac:dyDescent="0.2"/>
    <row r="6166" s="52" customFormat="1" x14ac:dyDescent="0.2"/>
    <row r="6167" s="52" customFormat="1" x14ac:dyDescent="0.2"/>
    <row r="6168" s="52" customFormat="1" x14ac:dyDescent="0.2"/>
    <row r="6169" s="52" customFormat="1" x14ac:dyDescent="0.2"/>
    <row r="6170" s="52" customFormat="1" x14ac:dyDescent="0.2"/>
    <row r="6171" s="52" customFormat="1" x14ac:dyDescent="0.2"/>
    <row r="6172" s="52" customFormat="1" x14ac:dyDescent="0.2"/>
    <row r="6173" s="52" customFormat="1" x14ac:dyDescent="0.2"/>
    <row r="6174" s="52" customFormat="1" x14ac:dyDescent="0.2"/>
    <row r="6175" s="52" customFormat="1" x14ac:dyDescent="0.2"/>
    <row r="6176" s="52" customFormat="1" x14ac:dyDescent="0.2"/>
    <row r="6177" s="52" customFormat="1" x14ac:dyDescent="0.2"/>
    <row r="6178" s="52" customFormat="1" x14ac:dyDescent="0.2"/>
    <row r="6179" s="52" customFormat="1" x14ac:dyDescent="0.2"/>
    <row r="6180" s="52" customFormat="1" x14ac:dyDescent="0.2"/>
    <row r="6181" s="52" customFormat="1" x14ac:dyDescent="0.2"/>
    <row r="6182" s="52" customFormat="1" x14ac:dyDescent="0.2"/>
    <row r="6183" s="52" customFormat="1" x14ac:dyDescent="0.2"/>
    <row r="6184" s="52" customFormat="1" x14ac:dyDescent="0.2"/>
    <row r="6185" s="52" customFormat="1" x14ac:dyDescent="0.2"/>
    <row r="6186" s="52" customFormat="1" x14ac:dyDescent="0.2"/>
    <row r="6187" s="52" customFormat="1" x14ac:dyDescent="0.2"/>
    <row r="6188" s="52" customFormat="1" x14ac:dyDescent="0.2"/>
    <row r="6189" s="52" customFormat="1" x14ac:dyDescent="0.2"/>
    <row r="6190" s="52" customFormat="1" x14ac:dyDescent="0.2"/>
    <row r="6191" s="52" customFormat="1" x14ac:dyDescent="0.2"/>
    <row r="6192" s="52" customFormat="1" x14ac:dyDescent="0.2"/>
    <row r="6193" s="52" customFormat="1" x14ac:dyDescent="0.2"/>
    <row r="6194" s="52" customFormat="1" x14ac:dyDescent="0.2"/>
    <row r="6195" s="52" customFormat="1" x14ac:dyDescent="0.2"/>
    <row r="6196" s="52" customFormat="1" x14ac:dyDescent="0.2"/>
    <row r="6197" s="52" customFormat="1" x14ac:dyDescent="0.2"/>
    <row r="6198" s="52" customFormat="1" x14ac:dyDescent="0.2"/>
    <row r="6199" s="52" customFormat="1" x14ac:dyDescent="0.2"/>
    <row r="6200" s="52" customFormat="1" x14ac:dyDescent="0.2"/>
    <row r="6201" s="52" customFormat="1" x14ac:dyDescent="0.2"/>
    <row r="6202" s="52" customFormat="1" x14ac:dyDescent="0.2"/>
    <row r="6203" s="52" customFormat="1" x14ac:dyDescent="0.2"/>
    <row r="6204" s="52" customFormat="1" x14ac:dyDescent="0.2"/>
    <row r="6205" s="52" customFormat="1" x14ac:dyDescent="0.2"/>
    <row r="6206" s="52" customFormat="1" x14ac:dyDescent="0.2"/>
    <row r="6207" s="52" customFormat="1" x14ac:dyDescent="0.2"/>
    <row r="6208" s="52" customFormat="1" x14ac:dyDescent="0.2"/>
    <row r="6209" s="52" customFormat="1" x14ac:dyDescent="0.2"/>
    <row r="6210" s="52" customFormat="1" x14ac:dyDescent="0.2"/>
    <row r="6211" s="52" customFormat="1" x14ac:dyDescent="0.2"/>
    <row r="6212" s="52" customFormat="1" x14ac:dyDescent="0.2"/>
    <row r="6213" s="52" customFormat="1" x14ac:dyDescent="0.2"/>
    <row r="6214" s="52" customFormat="1" x14ac:dyDescent="0.2"/>
    <row r="6215" s="52" customFormat="1" x14ac:dyDescent="0.2"/>
    <row r="6216" s="52" customFormat="1" x14ac:dyDescent="0.2"/>
    <row r="6217" s="52" customFormat="1" x14ac:dyDescent="0.2"/>
    <row r="6218" s="52" customFormat="1" x14ac:dyDescent="0.2"/>
    <row r="6219" s="52" customFormat="1" x14ac:dyDescent="0.2"/>
    <row r="6220" s="52" customFormat="1" x14ac:dyDescent="0.2"/>
    <row r="6221" s="52" customFormat="1" x14ac:dyDescent="0.2"/>
    <row r="6222" s="52" customFormat="1" x14ac:dyDescent="0.2"/>
    <row r="6223" s="52" customFormat="1" x14ac:dyDescent="0.2"/>
    <row r="6224" s="52" customFormat="1" x14ac:dyDescent="0.2"/>
    <row r="6225" s="52" customFormat="1" x14ac:dyDescent="0.2"/>
    <row r="6226" s="52" customFormat="1" x14ac:dyDescent="0.2"/>
    <row r="6227" s="52" customFormat="1" x14ac:dyDescent="0.2"/>
    <row r="6228" s="52" customFormat="1" x14ac:dyDescent="0.2"/>
    <row r="6229" s="52" customFormat="1" x14ac:dyDescent="0.2"/>
    <row r="6230" s="52" customFormat="1" x14ac:dyDescent="0.2"/>
    <row r="6231" s="52" customFormat="1" x14ac:dyDescent="0.2"/>
    <row r="6232" s="52" customFormat="1" x14ac:dyDescent="0.2"/>
    <row r="6233" s="52" customFormat="1" x14ac:dyDescent="0.2"/>
    <row r="6234" s="52" customFormat="1" x14ac:dyDescent="0.2"/>
    <row r="6235" s="52" customFormat="1" x14ac:dyDescent="0.2"/>
    <row r="6236" s="52" customFormat="1" x14ac:dyDescent="0.2"/>
    <row r="6237" s="52" customFormat="1" x14ac:dyDescent="0.2"/>
    <row r="6238" s="52" customFormat="1" x14ac:dyDescent="0.2"/>
    <row r="6239" s="52" customFormat="1" x14ac:dyDescent="0.2"/>
    <row r="6240" s="52" customFormat="1" x14ac:dyDescent="0.2"/>
    <row r="6241" s="52" customFormat="1" x14ac:dyDescent="0.2"/>
    <row r="6242" s="52" customFormat="1" x14ac:dyDescent="0.2"/>
    <row r="6243" s="52" customFormat="1" x14ac:dyDescent="0.2"/>
    <row r="6244" s="52" customFormat="1" x14ac:dyDescent="0.2"/>
    <row r="6245" s="52" customFormat="1" x14ac:dyDescent="0.2"/>
    <row r="6246" s="52" customFormat="1" x14ac:dyDescent="0.2"/>
    <row r="6247" s="52" customFormat="1" x14ac:dyDescent="0.2"/>
    <row r="6248" s="52" customFormat="1" x14ac:dyDescent="0.2"/>
    <row r="6249" s="52" customFormat="1" x14ac:dyDescent="0.2"/>
    <row r="6250" s="52" customFormat="1" x14ac:dyDescent="0.2"/>
    <row r="6251" s="52" customFormat="1" x14ac:dyDescent="0.2"/>
    <row r="6252" s="52" customFormat="1" x14ac:dyDescent="0.2"/>
    <row r="6253" s="52" customFormat="1" x14ac:dyDescent="0.2"/>
    <row r="6254" s="52" customFormat="1" x14ac:dyDescent="0.2"/>
    <row r="6255" s="52" customFormat="1" x14ac:dyDescent="0.2"/>
    <row r="6256" s="52" customFormat="1" x14ac:dyDescent="0.2"/>
    <row r="6257" s="52" customFormat="1" x14ac:dyDescent="0.2"/>
    <row r="6258" s="52" customFormat="1" x14ac:dyDescent="0.2"/>
    <row r="6259" s="52" customFormat="1" x14ac:dyDescent="0.2"/>
    <row r="6260" s="52" customFormat="1" x14ac:dyDescent="0.2"/>
    <row r="6261" s="52" customFormat="1" x14ac:dyDescent="0.2"/>
    <row r="6262" s="52" customFormat="1" x14ac:dyDescent="0.2"/>
    <row r="6263" s="52" customFormat="1" x14ac:dyDescent="0.2"/>
    <row r="6264" s="52" customFormat="1" x14ac:dyDescent="0.2"/>
    <row r="6265" s="52" customFormat="1" x14ac:dyDescent="0.2"/>
    <row r="6266" s="52" customFormat="1" x14ac:dyDescent="0.2"/>
    <row r="6267" s="52" customFormat="1" x14ac:dyDescent="0.2"/>
    <row r="6268" s="52" customFormat="1" x14ac:dyDescent="0.2"/>
    <row r="6269" s="52" customFormat="1" x14ac:dyDescent="0.2"/>
    <row r="6270" s="52" customFormat="1" x14ac:dyDescent="0.2"/>
    <row r="6271" s="52" customFormat="1" x14ac:dyDescent="0.2"/>
    <row r="6272" s="52" customFormat="1" x14ac:dyDescent="0.2"/>
    <row r="6273" s="52" customFormat="1" x14ac:dyDescent="0.2"/>
    <row r="6274" s="52" customFormat="1" x14ac:dyDescent="0.2"/>
    <row r="6275" s="52" customFormat="1" x14ac:dyDescent="0.2"/>
    <row r="6276" s="52" customFormat="1" x14ac:dyDescent="0.2"/>
    <row r="6277" s="52" customFormat="1" x14ac:dyDescent="0.2"/>
    <row r="6278" s="52" customFormat="1" x14ac:dyDescent="0.2"/>
    <row r="6279" s="52" customFormat="1" x14ac:dyDescent="0.2"/>
    <row r="6280" s="52" customFormat="1" x14ac:dyDescent="0.2"/>
    <row r="6281" s="52" customFormat="1" x14ac:dyDescent="0.2"/>
    <row r="6282" s="52" customFormat="1" x14ac:dyDescent="0.2"/>
    <row r="6283" s="52" customFormat="1" x14ac:dyDescent="0.2"/>
    <row r="6284" s="52" customFormat="1" x14ac:dyDescent="0.2"/>
    <row r="6285" s="52" customFormat="1" x14ac:dyDescent="0.2"/>
    <row r="6286" s="52" customFormat="1" x14ac:dyDescent="0.2"/>
    <row r="6287" s="52" customFormat="1" x14ac:dyDescent="0.2"/>
    <row r="6288" s="52" customFormat="1" x14ac:dyDescent="0.2"/>
    <row r="6289" s="52" customFormat="1" x14ac:dyDescent="0.2"/>
    <row r="6290" s="52" customFormat="1" x14ac:dyDescent="0.2"/>
    <row r="6291" s="52" customFormat="1" x14ac:dyDescent="0.2"/>
    <row r="6292" s="52" customFormat="1" x14ac:dyDescent="0.2"/>
    <row r="6293" s="52" customFormat="1" x14ac:dyDescent="0.2"/>
    <row r="6294" s="52" customFormat="1" x14ac:dyDescent="0.2"/>
    <row r="6295" s="52" customFormat="1" x14ac:dyDescent="0.2"/>
    <row r="6296" s="52" customFormat="1" x14ac:dyDescent="0.2"/>
    <row r="6297" s="52" customFormat="1" x14ac:dyDescent="0.2"/>
    <row r="6298" s="52" customFormat="1" x14ac:dyDescent="0.2"/>
    <row r="6299" s="52" customFormat="1" x14ac:dyDescent="0.2"/>
    <row r="6300" s="52" customFormat="1" x14ac:dyDescent="0.2"/>
    <row r="6301" s="52" customFormat="1" x14ac:dyDescent="0.2"/>
    <row r="6302" s="52" customFormat="1" x14ac:dyDescent="0.2"/>
    <row r="6303" s="52" customFormat="1" x14ac:dyDescent="0.2"/>
    <row r="6304" s="52" customFormat="1" x14ac:dyDescent="0.2"/>
    <row r="6305" s="52" customFormat="1" x14ac:dyDescent="0.2"/>
    <row r="6306" s="52" customFormat="1" x14ac:dyDescent="0.2"/>
    <row r="6307" s="52" customFormat="1" x14ac:dyDescent="0.2"/>
    <row r="6308" s="52" customFormat="1" x14ac:dyDescent="0.2"/>
    <row r="6309" s="52" customFormat="1" x14ac:dyDescent="0.2"/>
    <row r="6310" s="52" customFormat="1" x14ac:dyDescent="0.2"/>
    <row r="6311" s="52" customFormat="1" x14ac:dyDescent="0.2"/>
    <row r="6312" s="52" customFormat="1" x14ac:dyDescent="0.2"/>
    <row r="6313" s="52" customFormat="1" x14ac:dyDescent="0.2"/>
    <row r="6314" s="52" customFormat="1" x14ac:dyDescent="0.2"/>
    <row r="6315" s="52" customFormat="1" x14ac:dyDescent="0.2"/>
    <row r="6316" s="52" customFormat="1" x14ac:dyDescent="0.2"/>
    <row r="6317" s="52" customFormat="1" x14ac:dyDescent="0.2"/>
    <row r="6318" s="52" customFormat="1" x14ac:dyDescent="0.2"/>
    <row r="6319" s="52" customFormat="1" x14ac:dyDescent="0.2"/>
    <row r="6320" s="52" customFormat="1" x14ac:dyDescent="0.2"/>
    <row r="6321" s="52" customFormat="1" x14ac:dyDescent="0.2"/>
    <row r="6322" s="52" customFormat="1" x14ac:dyDescent="0.2"/>
    <row r="6323" s="52" customFormat="1" x14ac:dyDescent="0.2"/>
    <row r="6324" s="52" customFormat="1" x14ac:dyDescent="0.2"/>
    <row r="6325" s="52" customFormat="1" x14ac:dyDescent="0.2"/>
    <row r="6326" s="52" customFormat="1" x14ac:dyDescent="0.2"/>
    <row r="6327" s="52" customFormat="1" x14ac:dyDescent="0.2"/>
    <row r="6328" s="52" customFormat="1" x14ac:dyDescent="0.2"/>
    <row r="6329" s="52" customFormat="1" x14ac:dyDescent="0.2"/>
    <row r="6330" s="52" customFormat="1" x14ac:dyDescent="0.2"/>
    <row r="6331" s="52" customFormat="1" x14ac:dyDescent="0.2"/>
    <row r="6332" s="52" customFormat="1" x14ac:dyDescent="0.2"/>
    <row r="6333" s="52" customFormat="1" x14ac:dyDescent="0.2"/>
    <row r="6334" s="52" customFormat="1" x14ac:dyDescent="0.2"/>
    <row r="6335" s="52" customFormat="1" x14ac:dyDescent="0.2"/>
    <row r="6336" s="52" customFormat="1" x14ac:dyDescent="0.2"/>
    <row r="6337" s="52" customFormat="1" x14ac:dyDescent="0.2"/>
    <row r="6338" s="52" customFormat="1" x14ac:dyDescent="0.2"/>
    <row r="6339" s="52" customFormat="1" x14ac:dyDescent="0.2"/>
    <row r="6340" s="52" customFormat="1" x14ac:dyDescent="0.2"/>
    <row r="6341" s="52" customFormat="1" x14ac:dyDescent="0.2"/>
    <row r="6342" s="52" customFormat="1" x14ac:dyDescent="0.2"/>
    <row r="6343" s="52" customFormat="1" x14ac:dyDescent="0.2"/>
    <row r="6344" s="52" customFormat="1" x14ac:dyDescent="0.2"/>
    <row r="6345" s="52" customFormat="1" x14ac:dyDescent="0.2"/>
    <row r="6346" s="52" customFormat="1" x14ac:dyDescent="0.2"/>
    <row r="6347" s="52" customFormat="1" x14ac:dyDescent="0.2"/>
    <row r="6348" s="52" customFormat="1" x14ac:dyDescent="0.2"/>
    <row r="6349" s="52" customFormat="1" x14ac:dyDescent="0.2"/>
    <row r="6350" s="52" customFormat="1" x14ac:dyDescent="0.2"/>
    <row r="6351" s="52" customFormat="1" x14ac:dyDescent="0.2"/>
    <row r="6352" s="52" customFormat="1" x14ac:dyDescent="0.2"/>
    <row r="6353" s="52" customFormat="1" x14ac:dyDescent="0.2"/>
    <row r="6354" s="52" customFormat="1" x14ac:dyDescent="0.2"/>
    <row r="6355" s="52" customFormat="1" x14ac:dyDescent="0.2"/>
    <row r="6356" s="52" customFormat="1" x14ac:dyDescent="0.2"/>
    <row r="6357" s="52" customFormat="1" x14ac:dyDescent="0.2"/>
    <row r="6358" s="52" customFormat="1" x14ac:dyDescent="0.2"/>
    <row r="6359" s="52" customFormat="1" x14ac:dyDescent="0.2"/>
    <row r="6360" s="52" customFormat="1" x14ac:dyDescent="0.2"/>
    <row r="6361" s="52" customFormat="1" x14ac:dyDescent="0.2"/>
    <row r="6362" s="52" customFormat="1" x14ac:dyDescent="0.2"/>
    <row r="6363" s="52" customFormat="1" x14ac:dyDescent="0.2"/>
    <row r="6364" s="52" customFormat="1" x14ac:dyDescent="0.2"/>
    <row r="6365" s="52" customFormat="1" x14ac:dyDescent="0.2"/>
    <row r="6366" s="52" customFormat="1" x14ac:dyDescent="0.2"/>
    <row r="6367" s="52" customFormat="1" x14ac:dyDescent="0.2"/>
    <row r="6368" s="52" customFormat="1" x14ac:dyDescent="0.2"/>
    <row r="6369" s="52" customFormat="1" x14ac:dyDescent="0.2"/>
    <row r="6370" s="52" customFormat="1" x14ac:dyDescent="0.2"/>
    <row r="6371" s="52" customFormat="1" x14ac:dyDescent="0.2"/>
    <row r="6372" s="52" customFormat="1" x14ac:dyDescent="0.2"/>
    <row r="6373" s="52" customFormat="1" x14ac:dyDescent="0.2"/>
    <row r="6374" s="52" customFormat="1" x14ac:dyDescent="0.2"/>
    <row r="6375" s="52" customFormat="1" x14ac:dyDescent="0.2"/>
    <row r="6376" s="52" customFormat="1" x14ac:dyDescent="0.2"/>
    <row r="6377" s="52" customFormat="1" x14ac:dyDescent="0.2"/>
    <row r="6378" s="52" customFormat="1" x14ac:dyDescent="0.2"/>
    <row r="6379" s="52" customFormat="1" x14ac:dyDescent="0.2"/>
    <row r="6380" s="52" customFormat="1" x14ac:dyDescent="0.2"/>
    <row r="6381" s="52" customFormat="1" x14ac:dyDescent="0.2"/>
    <row r="6382" s="52" customFormat="1" x14ac:dyDescent="0.2"/>
    <row r="6383" s="52" customFormat="1" x14ac:dyDescent="0.2"/>
    <row r="6384" s="52" customFormat="1" x14ac:dyDescent="0.2"/>
    <row r="6385" s="52" customFormat="1" x14ac:dyDescent="0.2"/>
    <row r="6386" s="52" customFormat="1" x14ac:dyDescent="0.2"/>
    <row r="6387" s="52" customFormat="1" x14ac:dyDescent="0.2"/>
    <row r="6388" s="52" customFormat="1" x14ac:dyDescent="0.2"/>
    <row r="6389" s="52" customFormat="1" x14ac:dyDescent="0.2"/>
    <row r="6390" s="52" customFormat="1" x14ac:dyDescent="0.2"/>
    <row r="6391" s="52" customFormat="1" x14ac:dyDescent="0.2"/>
    <row r="6392" s="52" customFormat="1" x14ac:dyDescent="0.2"/>
    <row r="6393" s="52" customFormat="1" x14ac:dyDescent="0.2"/>
    <row r="6394" s="52" customFormat="1" x14ac:dyDescent="0.2"/>
    <row r="6395" s="52" customFormat="1" x14ac:dyDescent="0.2"/>
    <row r="6396" s="52" customFormat="1" x14ac:dyDescent="0.2"/>
    <row r="6397" s="52" customFormat="1" x14ac:dyDescent="0.2"/>
    <row r="6398" s="52" customFormat="1" x14ac:dyDescent="0.2"/>
    <row r="6399" s="52" customFormat="1" x14ac:dyDescent="0.2"/>
    <row r="6400" s="52" customFormat="1" x14ac:dyDescent="0.2"/>
    <row r="6401" s="52" customFormat="1" x14ac:dyDescent="0.2"/>
    <row r="6402" s="52" customFormat="1" x14ac:dyDescent="0.2"/>
    <row r="6403" s="52" customFormat="1" x14ac:dyDescent="0.2"/>
    <row r="6404" s="52" customFormat="1" x14ac:dyDescent="0.2"/>
    <row r="6405" s="52" customFormat="1" x14ac:dyDescent="0.2"/>
    <row r="6406" s="52" customFormat="1" x14ac:dyDescent="0.2"/>
    <row r="6407" s="52" customFormat="1" x14ac:dyDescent="0.2"/>
    <row r="6408" s="52" customFormat="1" x14ac:dyDescent="0.2"/>
    <row r="6409" s="52" customFormat="1" x14ac:dyDescent="0.2"/>
    <row r="6410" s="52" customFormat="1" x14ac:dyDescent="0.2"/>
    <row r="6411" s="52" customFormat="1" x14ac:dyDescent="0.2"/>
    <row r="6412" s="52" customFormat="1" x14ac:dyDescent="0.2"/>
    <row r="6413" s="52" customFormat="1" x14ac:dyDescent="0.2"/>
    <row r="6414" s="52" customFormat="1" x14ac:dyDescent="0.2"/>
    <row r="6415" s="52" customFormat="1" x14ac:dyDescent="0.2"/>
    <row r="6416" s="52" customFormat="1" x14ac:dyDescent="0.2"/>
    <row r="6417" s="52" customFormat="1" x14ac:dyDescent="0.2"/>
    <row r="6418" s="52" customFormat="1" x14ac:dyDescent="0.2"/>
    <row r="6419" s="52" customFormat="1" x14ac:dyDescent="0.2"/>
    <row r="6420" s="52" customFormat="1" x14ac:dyDescent="0.2"/>
    <row r="6421" s="52" customFormat="1" x14ac:dyDescent="0.2"/>
    <row r="6422" s="52" customFormat="1" x14ac:dyDescent="0.2"/>
    <row r="6423" s="52" customFormat="1" x14ac:dyDescent="0.2"/>
    <row r="6424" s="52" customFormat="1" x14ac:dyDescent="0.2"/>
    <row r="6425" s="52" customFormat="1" x14ac:dyDescent="0.2"/>
    <row r="6426" s="52" customFormat="1" x14ac:dyDescent="0.2"/>
    <row r="6427" s="52" customFormat="1" x14ac:dyDescent="0.2"/>
    <row r="6428" s="52" customFormat="1" x14ac:dyDescent="0.2"/>
    <row r="6429" s="52" customFormat="1" x14ac:dyDescent="0.2"/>
    <row r="6430" s="52" customFormat="1" x14ac:dyDescent="0.2"/>
    <row r="6431" s="52" customFormat="1" x14ac:dyDescent="0.2"/>
    <row r="6432" s="52" customFormat="1" x14ac:dyDescent="0.2"/>
    <row r="6433" s="52" customFormat="1" x14ac:dyDescent="0.2"/>
    <row r="6434" s="52" customFormat="1" x14ac:dyDescent="0.2"/>
    <row r="6435" s="52" customFormat="1" x14ac:dyDescent="0.2"/>
    <row r="6436" s="52" customFormat="1" x14ac:dyDescent="0.2"/>
    <row r="6437" s="52" customFormat="1" x14ac:dyDescent="0.2"/>
    <row r="6438" s="52" customFormat="1" x14ac:dyDescent="0.2"/>
    <row r="6439" s="52" customFormat="1" x14ac:dyDescent="0.2"/>
    <row r="6440" s="52" customFormat="1" x14ac:dyDescent="0.2"/>
    <row r="6441" s="52" customFormat="1" x14ac:dyDescent="0.2"/>
    <row r="6442" s="52" customFormat="1" x14ac:dyDescent="0.2"/>
    <row r="6443" s="52" customFormat="1" x14ac:dyDescent="0.2"/>
    <row r="6444" s="52" customFormat="1" x14ac:dyDescent="0.2"/>
    <row r="6445" s="52" customFormat="1" x14ac:dyDescent="0.2"/>
    <row r="6446" s="52" customFormat="1" x14ac:dyDescent="0.2"/>
    <row r="6447" s="52" customFormat="1" x14ac:dyDescent="0.2"/>
    <row r="6448" s="52" customFormat="1" x14ac:dyDescent="0.2"/>
    <row r="6449" s="52" customFormat="1" x14ac:dyDescent="0.2"/>
    <row r="6450" s="52" customFormat="1" x14ac:dyDescent="0.2"/>
    <row r="6451" s="52" customFormat="1" x14ac:dyDescent="0.2"/>
    <row r="6452" s="52" customFormat="1" x14ac:dyDescent="0.2"/>
    <row r="6453" s="52" customFormat="1" x14ac:dyDescent="0.2"/>
    <row r="6454" s="52" customFormat="1" x14ac:dyDescent="0.2"/>
    <row r="6455" s="52" customFormat="1" x14ac:dyDescent="0.2"/>
    <row r="6456" s="52" customFormat="1" x14ac:dyDescent="0.2"/>
    <row r="6457" s="52" customFormat="1" x14ac:dyDescent="0.2"/>
    <row r="6458" s="52" customFormat="1" x14ac:dyDescent="0.2"/>
    <row r="6459" s="52" customFormat="1" x14ac:dyDescent="0.2"/>
    <row r="6460" s="52" customFormat="1" x14ac:dyDescent="0.2"/>
    <row r="6461" s="52" customFormat="1" x14ac:dyDescent="0.2"/>
    <row r="6462" s="52" customFormat="1" x14ac:dyDescent="0.2"/>
    <row r="6463" s="52" customFormat="1" x14ac:dyDescent="0.2"/>
    <row r="6464" s="52" customFormat="1" x14ac:dyDescent="0.2"/>
    <row r="6465" s="52" customFormat="1" x14ac:dyDescent="0.2"/>
    <row r="6466" s="52" customFormat="1" x14ac:dyDescent="0.2"/>
    <row r="6467" s="52" customFormat="1" x14ac:dyDescent="0.2"/>
    <row r="6468" s="52" customFormat="1" x14ac:dyDescent="0.2"/>
    <row r="6469" s="52" customFormat="1" x14ac:dyDescent="0.2"/>
    <row r="6470" s="52" customFormat="1" x14ac:dyDescent="0.2"/>
    <row r="6471" s="52" customFormat="1" x14ac:dyDescent="0.2"/>
    <row r="6472" s="52" customFormat="1" x14ac:dyDescent="0.2"/>
    <row r="6473" s="52" customFormat="1" x14ac:dyDescent="0.2"/>
    <row r="6474" s="52" customFormat="1" x14ac:dyDescent="0.2"/>
    <row r="6475" s="52" customFormat="1" x14ac:dyDescent="0.2"/>
    <row r="6476" s="52" customFormat="1" x14ac:dyDescent="0.2"/>
    <row r="6477" s="52" customFormat="1" x14ac:dyDescent="0.2"/>
    <row r="6478" s="52" customFormat="1" x14ac:dyDescent="0.2"/>
    <row r="6479" s="52" customFormat="1" x14ac:dyDescent="0.2"/>
    <row r="6480" s="52" customFormat="1" x14ac:dyDescent="0.2"/>
    <row r="6481" s="52" customFormat="1" x14ac:dyDescent="0.2"/>
    <row r="6482" s="52" customFormat="1" x14ac:dyDescent="0.2"/>
    <row r="6483" s="52" customFormat="1" x14ac:dyDescent="0.2"/>
    <row r="6484" s="52" customFormat="1" x14ac:dyDescent="0.2"/>
    <row r="6485" s="52" customFormat="1" x14ac:dyDescent="0.2"/>
    <row r="6486" s="52" customFormat="1" x14ac:dyDescent="0.2"/>
    <row r="6487" s="52" customFormat="1" x14ac:dyDescent="0.2"/>
    <row r="6488" s="52" customFormat="1" x14ac:dyDescent="0.2"/>
    <row r="6489" s="52" customFormat="1" x14ac:dyDescent="0.2"/>
    <row r="6490" s="52" customFormat="1" x14ac:dyDescent="0.2"/>
    <row r="6491" s="52" customFormat="1" x14ac:dyDescent="0.2"/>
    <row r="6492" s="52" customFormat="1" x14ac:dyDescent="0.2"/>
    <row r="6493" s="52" customFormat="1" x14ac:dyDescent="0.2"/>
    <row r="6494" s="52" customFormat="1" x14ac:dyDescent="0.2"/>
    <row r="6495" s="52" customFormat="1" x14ac:dyDescent="0.2"/>
    <row r="6496" s="52" customFormat="1" x14ac:dyDescent="0.2"/>
    <row r="6497" s="52" customFormat="1" x14ac:dyDescent="0.2"/>
    <row r="6498" s="52" customFormat="1" x14ac:dyDescent="0.2"/>
    <row r="6499" s="52" customFormat="1" x14ac:dyDescent="0.2"/>
    <row r="6500" s="52" customFormat="1" x14ac:dyDescent="0.2"/>
    <row r="6501" s="52" customFormat="1" x14ac:dyDescent="0.2"/>
    <row r="6502" s="52" customFormat="1" x14ac:dyDescent="0.2"/>
    <row r="6503" s="52" customFormat="1" x14ac:dyDescent="0.2"/>
    <row r="6504" s="52" customFormat="1" x14ac:dyDescent="0.2"/>
    <row r="6505" s="52" customFormat="1" x14ac:dyDescent="0.2"/>
    <row r="6506" s="52" customFormat="1" x14ac:dyDescent="0.2"/>
    <row r="6507" s="52" customFormat="1" x14ac:dyDescent="0.2"/>
    <row r="6508" s="52" customFormat="1" x14ac:dyDescent="0.2"/>
    <row r="6509" s="52" customFormat="1" x14ac:dyDescent="0.2"/>
    <row r="6510" s="52" customFormat="1" x14ac:dyDescent="0.2"/>
    <row r="6511" s="52" customFormat="1" x14ac:dyDescent="0.2"/>
    <row r="6512" s="52" customFormat="1" x14ac:dyDescent="0.2"/>
    <row r="6513" s="52" customFormat="1" x14ac:dyDescent="0.2"/>
    <row r="6514" s="52" customFormat="1" x14ac:dyDescent="0.2"/>
    <row r="6515" s="52" customFormat="1" x14ac:dyDescent="0.2"/>
    <row r="6516" s="52" customFormat="1" x14ac:dyDescent="0.2"/>
    <row r="6517" s="52" customFormat="1" x14ac:dyDescent="0.2"/>
    <row r="6518" s="52" customFormat="1" x14ac:dyDescent="0.2"/>
    <row r="6519" s="52" customFormat="1" x14ac:dyDescent="0.2"/>
    <row r="6520" s="52" customFormat="1" x14ac:dyDescent="0.2"/>
    <row r="6521" s="52" customFormat="1" x14ac:dyDescent="0.2"/>
    <row r="6522" s="52" customFormat="1" x14ac:dyDescent="0.2"/>
    <row r="6523" s="52" customFormat="1" x14ac:dyDescent="0.2"/>
    <row r="6524" s="52" customFormat="1" x14ac:dyDescent="0.2"/>
    <row r="6525" s="52" customFormat="1" x14ac:dyDescent="0.2"/>
    <row r="6526" s="52" customFormat="1" x14ac:dyDescent="0.2"/>
    <row r="6527" s="52" customFormat="1" x14ac:dyDescent="0.2"/>
    <row r="6528" s="52" customFormat="1" x14ac:dyDescent="0.2"/>
    <row r="6529" s="52" customFormat="1" x14ac:dyDescent="0.2"/>
    <row r="6530" s="52" customFormat="1" x14ac:dyDescent="0.2"/>
    <row r="6531" s="52" customFormat="1" x14ac:dyDescent="0.2"/>
    <row r="6532" s="52" customFormat="1" x14ac:dyDescent="0.2"/>
    <row r="6533" s="52" customFormat="1" x14ac:dyDescent="0.2"/>
    <row r="6534" s="52" customFormat="1" x14ac:dyDescent="0.2"/>
    <row r="6535" s="52" customFormat="1" x14ac:dyDescent="0.2"/>
    <row r="6536" s="52" customFormat="1" x14ac:dyDescent="0.2"/>
    <row r="6537" s="52" customFormat="1" x14ac:dyDescent="0.2"/>
    <row r="6538" s="52" customFormat="1" x14ac:dyDescent="0.2"/>
    <row r="6539" s="52" customFormat="1" x14ac:dyDescent="0.2"/>
    <row r="6540" s="52" customFormat="1" x14ac:dyDescent="0.2"/>
    <row r="6541" s="52" customFormat="1" x14ac:dyDescent="0.2"/>
    <row r="6542" s="52" customFormat="1" x14ac:dyDescent="0.2"/>
    <row r="6543" s="52" customFormat="1" x14ac:dyDescent="0.2"/>
    <row r="6544" s="52" customFormat="1" x14ac:dyDescent="0.2"/>
    <row r="6545" s="52" customFormat="1" x14ac:dyDescent="0.2"/>
    <row r="6546" s="52" customFormat="1" x14ac:dyDescent="0.2"/>
    <row r="6547" s="52" customFormat="1" x14ac:dyDescent="0.2"/>
    <row r="6548" s="52" customFormat="1" x14ac:dyDescent="0.2"/>
    <row r="6549" s="52" customFormat="1" x14ac:dyDescent="0.2"/>
    <row r="6550" s="52" customFormat="1" x14ac:dyDescent="0.2"/>
    <row r="6551" s="52" customFormat="1" x14ac:dyDescent="0.2"/>
    <row r="6552" s="52" customFormat="1" x14ac:dyDescent="0.2"/>
    <row r="6553" s="52" customFormat="1" x14ac:dyDescent="0.2"/>
    <row r="6554" s="52" customFormat="1" x14ac:dyDescent="0.2"/>
    <row r="6555" s="52" customFormat="1" x14ac:dyDescent="0.2"/>
    <row r="6556" s="52" customFormat="1" x14ac:dyDescent="0.2"/>
    <row r="6557" s="52" customFormat="1" x14ac:dyDescent="0.2"/>
    <row r="6558" s="52" customFormat="1" x14ac:dyDescent="0.2"/>
    <row r="6559" s="52" customFormat="1" x14ac:dyDescent="0.2"/>
    <row r="6560" s="52" customFormat="1" x14ac:dyDescent="0.2"/>
    <row r="6561" s="52" customFormat="1" x14ac:dyDescent="0.2"/>
    <row r="6562" s="52" customFormat="1" x14ac:dyDescent="0.2"/>
    <row r="6563" s="52" customFormat="1" x14ac:dyDescent="0.2"/>
    <row r="6564" s="52" customFormat="1" x14ac:dyDescent="0.2"/>
    <row r="6565" s="52" customFormat="1" x14ac:dyDescent="0.2"/>
    <row r="6566" s="52" customFormat="1" x14ac:dyDescent="0.2"/>
    <row r="6567" s="52" customFormat="1" x14ac:dyDescent="0.2"/>
    <row r="6568" s="52" customFormat="1" x14ac:dyDescent="0.2"/>
    <row r="6569" s="52" customFormat="1" x14ac:dyDescent="0.2"/>
    <row r="6570" s="52" customFormat="1" x14ac:dyDescent="0.2"/>
    <row r="6571" s="52" customFormat="1" x14ac:dyDescent="0.2"/>
    <row r="6572" s="52" customFormat="1" x14ac:dyDescent="0.2"/>
    <row r="6573" s="52" customFormat="1" x14ac:dyDescent="0.2"/>
    <row r="6574" s="52" customFormat="1" x14ac:dyDescent="0.2"/>
    <row r="6575" s="52" customFormat="1" x14ac:dyDescent="0.2"/>
    <row r="6576" s="52" customFormat="1" x14ac:dyDescent="0.2"/>
    <row r="6577" s="52" customFormat="1" x14ac:dyDescent="0.2"/>
    <row r="6578" s="52" customFormat="1" x14ac:dyDescent="0.2"/>
    <row r="6579" s="52" customFormat="1" x14ac:dyDescent="0.2"/>
    <row r="6580" s="52" customFormat="1" x14ac:dyDescent="0.2"/>
    <row r="6581" s="52" customFormat="1" x14ac:dyDescent="0.2"/>
    <row r="6582" s="52" customFormat="1" x14ac:dyDescent="0.2"/>
    <row r="6583" s="52" customFormat="1" x14ac:dyDescent="0.2"/>
    <row r="6584" s="52" customFormat="1" x14ac:dyDescent="0.2"/>
    <row r="6585" s="52" customFormat="1" x14ac:dyDescent="0.2"/>
    <row r="6586" s="52" customFormat="1" x14ac:dyDescent="0.2"/>
    <row r="6587" s="52" customFormat="1" x14ac:dyDescent="0.2"/>
    <row r="6588" s="52" customFormat="1" x14ac:dyDescent="0.2"/>
    <row r="6589" s="52" customFormat="1" x14ac:dyDescent="0.2"/>
    <row r="6590" s="52" customFormat="1" x14ac:dyDescent="0.2"/>
    <row r="6591" s="52" customFormat="1" x14ac:dyDescent="0.2"/>
    <row r="6592" s="52" customFormat="1" x14ac:dyDescent="0.2"/>
    <row r="6593" s="52" customFormat="1" x14ac:dyDescent="0.2"/>
    <row r="6594" s="52" customFormat="1" x14ac:dyDescent="0.2"/>
    <row r="6595" s="52" customFormat="1" x14ac:dyDescent="0.2"/>
    <row r="6596" s="52" customFormat="1" x14ac:dyDescent="0.2"/>
    <row r="6597" s="52" customFormat="1" x14ac:dyDescent="0.2"/>
    <row r="6598" s="52" customFormat="1" x14ac:dyDescent="0.2"/>
    <row r="6599" s="52" customFormat="1" x14ac:dyDescent="0.2"/>
    <row r="6600" s="52" customFormat="1" x14ac:dyDescent="0.2"/>
    <row r="6601" s="52" customFormat="1" x14ac:dyDescent="0.2"/>
    <row r="6602" s="52" customFormat="1" x14ac:dyDescent="0.2"/>
    <row r="6603" s="52" customFormat="1" x14ac:dyDescent="0.2"/>
    <row r="6604" s="52" customFormat="1" x14ac:dyDescent="0.2"/>
    <row r="6605" s="52" customFormat="1" x14ac:dyDescent="0.2"/>
    <row r="6606" s="52" customFormat="1" x14ac:dyDescent="0.2"/>
    <row r="6607" s="52" customFormat="1" x14ac:dyDescent="0.2"/>
    <row r="6608" s="52" customFormat="1" x14ac:dyDescent="0.2"/>
    <row r="6609" s="52" customFormat="1" x14ac:dyDescent="0.2"/>
    <row r="6610" s="52" customFormat="1" x14ac:dyDescent="0.2"/>
    <row r="6611" s="52" customFormat="1" x14ac:dyDescent="0.2"/>
    <row r="6612" s="52" customFormat="1" x14ac:dyDescent="0.2"/>
    <row r="6613" s="52" customFormat="1" x14ac:dyDescent="0.2"/>
    <row r="6614" s="52" customFormat="1" x14ac:dyDescent="0.2"/>
    <row r="6615" s="52" customFormat="1" x14ac:dyDescent="0.2"/>
    <row r="6616" s="52" customFormat="1" x14ac:dyDescent="0.2"/>
    <row r="6617" s="52" customFormat="1" x14ac:dyDescent="0.2"/>
    <row r="6618" s="52" customFormat="1" x14ac:dyDescent="0.2"/>
    <row r="6619" s="52" customFormat="1" x14ac:dyDescent="0.2"/>
    <row r="6620" s="52" customFormat="1" x14ac:dyDescent="0.2"/>
    <row r="6621" s="52" customFormat="1" x14ac:dyDescent="0.2"/>
    <row r="6622" s="52" customFormat="1" x14ac:dyDescent="0.2"/>
    <row r="6623" s="52" customFormat="1" x14ac:dyDescent="0.2"/>
    <row r="6624" s="52" customFormat="1" x14ac:dyDescent="0.2"/>
    <row r="6625" s="52" customFormat="1" x14ac:dyDescent="0.2"/>
    <row r="6626" s="52" customFormat="1" x14ac:dyDescent="0.2"/>
    <row r="6627" s="52" customFormat="1" x14ac:dyDescent="0.2"/>
    <row r="6628" s="52" customFormat="1" x14ac:dyDescent="0.2"/>
    <row r="6629" s="52" customFormat="1" x14ac:dyDescent="0.2"/>
    <row r="6630" s="52" customFormat="1" x14ac:dyDescent="0.2"/>
    <row r="6631" s="52" customFormat="1" x14ac:dyDescent="0.2"/>
    <row r="6632" s="52" customFormat="1" x14ac:dyDescent="0.2"/>
    <row r="6633" s="52" customFormat="1" x14ac:dyDescent="0.2"/>
    <row r="6634" s="52" customFormat="1" x14ac:dyDescent="0.2"/>
    <row r="6635" s="52" customFormat="1" x14ac:dyDescent="0.2"/>
    <row r="6636" s="52" customFormat="1" x14ac:dyDescent="0.2"/>
    <row r="6637" s="52" customFormat="1" x14ac:dyDescent="0.2"/>
    <row r="6638" s="52" customFormat="1" x14ac:dyDescent="0.2"/>
    <row r="6639" s="52" customFormat="1" x14ac:dyDescent="0.2"/>
    <row r="6640" s="52" customFormat="1" x14ac:dyDescent="0.2"/>
    <row r="6641" s="52" customFormat="1" x14ac:dyDescent="0.2"/>
    <row r="6642" s="52" customFormat="1" x14ac:dyDescent="0.2"/>
    <row r="6643" s="52" customFormat="1" x14ac:dyDescent="0.2"/>
    <row r="6644" s="52" customFormat="1" x14ac:dyDescent="0.2"/>
    <row r="6645" s="52" customFormat="1" x14ac:dyDescent="0.2"/>
    <row r="6646" s="52" customFormat="1" x14ac:dyDescent="0.2"/>
    <row r="6647" s="52" customFormat="1" x14ac:dyDescent="0.2"/>
    <row r="6648" s="52" customFormat="1" x14ac:dyDescent="0.2"/>
    <row r="6649" s="52" customFormat="1" x14ac:dyDescent="0.2"/>
    <row r="6650" s="52" customFormat="1" x14ac:dyDescent="0.2"/>
    <row r="6651" s="52" customFormat="1" x14ac:dyDescent="0.2"/>
    <row r="6652" s="52" customFormat="1" x14ac:dyDescent="0.2"/>
    <row r="6653" s="52" customFormat="1" x14ac:dyDescent="0.2"/>
    <row r="6654" s="52" customFormat="1" x14ac:dyDescent="0.2"/>
    <row r="6655" s="52" customFormat="1" x14ac:dyDescent="0.2"/>
    <row r="6656" s="52" customFormat="1" x14ac:dyDescent="0.2"/>
    <row r="6657" s="52" customFormat="1" x14ac:dyDescent="0.2"/>
    <row r="6658" s="52" customFormat="1" x14ac:dyDescent="0.2"/>
    <row r="6659" s="52" customFormat="1" x14ac:dyDescent="0.2"/>
    <row r="6660" s="52" customFormat="1" x14ac:dyDescent="0.2"/>
    <row r="6661" s="52" customFormat="1" x14ac:dyDescent="0.2"/>
    <row r="6662" s="52" customFormat="1" x14ac:dyDescent="0.2"/>
    <row r="6663" s="52" customFormat="1" x14ac:dyDescent="0.2"/>
    <row r="6664" s="52" customFormat="1" x14ac:dyDescent="0.2"/>
    <row r="6665" s="52" customFormat="1" x14ac:dyDescent="0.2"/>
    <row r="6666" s="52" customFormat="1" x14ac:dyDescent="0.2"/>
    <row r="6667" s="52" customFormat="1" x14ac:dyDescent="0.2"/>
    <row r="6668" s="52" customFormat="1" x14ac:dyDescent="0.2"/>
    <row r="6669" s="52" customFormat="1" x14ac:dyDescent="0.2"/>
    <row r="6670" s="52" customFormat="1" x14ac:dyDescent="0.2"/>
    <row r="6671" s="52" customFormat="1" x14ac:dyDescent="0.2"/>
    <row r="6672" s="52" customFormat="1" x14ac:dyDescent="0.2"/>
    <row r="6673" s="52" customFormat="1" x14ac:dyDescent="0.2"/>
    <row r="6674" s="52" customFormat="1" x14ac:dyDescent="0.2"/>
    <row r="6675" s="52" customFormat="1" x14ac:dyDescent="0.2"/>
    <row r="6676" s="52" customFormat="1" x14ac:dyDescent="0.2"/>
    <row r="6677" s="52" customFormat="1" x14ac:dyDescent="0.2"/>
    <row r="6678" s="52" customFormat="1" x14ac:dyDescent="0.2"/>
    <row r="6679" s="52" customFormat="1" x14ac:dyDescent="0.2"/>
    <row r="6680" s="52" customFormat="1" x14ac:dyDescent="0.2"/>
    <row r="6681" s="52" customFormat="1" x14ac:dyDescent="0.2"/>
    <row r="6682" s="52" customFormat="1" x14ac:dyDescent="0.2"/>
    <row r="6683" s="52" customFormat="1" x14ac:dyDescent="0.2"/>
    <row r="6684" s="52" customFormat="1" x14ac:dyDescent="0.2"/>
    <row r="6685" s="52" customFormat="1" x14ac:dyDescent="0.2"/>
    <row r="6686" s="52" customFormat="1" x14ac:dyDescent="0.2"/>
    <row r="6687" s="52" customFormat="1" x14ac:dyDescent="0.2"/>
    <row r="6688" s="52" customFormat="1" x14ac:dyDescent="0.2"/>
    <row r="6689" s="52" customFormat="1" x14ac:dyDescent="0.2"/>
    <row r="6690" s="52" customFormat="1" x14ac:dyDescent="0.2"/>
    <row r="6691" s="52" customFormat="1" x14ac:dyDescent="0.2"/>
    <row r="6692" s="52" customFormat="1" x14ac:dyDescent="0.2"/>
    <row r="6693" s="52" customFormat="1" x14ac:dyDescent="0.2"/>
    <row r="6694" s="52" customFormat="1" x14ac:dyDescent="0.2"/>
    <row r="6695" s="52" customFormat="1" x14ac:dyDescent="0.2"/>
    <row r="6696" s="52" customFormat="1" x14ac:dyDescent="0.2"/>
    <row r="6697" s="52" customFormat="1" x14ac:dyDescent="0.2"/>
    <row r="6698" s="52" customFormat="1" x14ac:dyDescent="0.2"/>
    <row r="6699" s="52" customFormat="1" x14ac:dyDescent="0.2"/>
    <row r="6700" s="52" customFormat="1" x14ac:dyDescent="0.2"/>
    <row r="6701" s="52" customFormat="1" x14ac:dyDescent="0.2"/>
    <row r="6702" s="52" customFormat="1" x14ac:dyDescent="0.2"/>
    <row r="6703" s="52" customFormat="1" x14ac:dyDescent="0.2"/>
    <row r="6704" s="52" customFormat="1" x14ac:dyDescent="0.2"/>
    <row r="6705" s="52" customFormat="1" x14ac:dyDescent="0.2"/>
    <row r="6706" s="52" customFormat="1" x14ac:dyDescent="0.2"/>
    <row r="6707" s="52" customFormat="1" x14ac:dyDescent="0.2"/>
    <row r="6708" s="52" customFormat="1" x14ac:dyDescent="0.2"/>
    <row r="6709" s="52" customFormat="1" x14ac:dyDescent="0.2"/>
    <row r="6710" s="52" customFormat="1" x14ac:dyDescent="0.2"/>
    <row r="6711" s="52" customFormat="1" x14ac:dyDescent="0.2"/>
    <row r="6712" s="52" customFormat="1" x14ac:dyDescent="0.2"/>
    <row r="6713" s="52" customFormat="1" x14ac:dyDescent="0.2"/>
    <row r="6714" s="52" customFormat="1" x14ac:dyDescent="0.2"/>
    <row r="6715" s="52" customFormat="1" x14ac:dyDescent="0.2"/>
    <row r="6716" s="52" customFormat="1" x14ac:dyDescent="0.2"/>
    <row r="6717" s="52" customFormat="1" x14ac:dyDescent="0.2"/>
    <row r="6718" s="52" customFormat="1" x14ac:dyDescent="0.2"/>
    <row r="6719" s="52" customFormat="1" x14ac:dyDescent="0.2"/>
    <row r="6720" s="52" customFormat="1" x14ac:dyDescent="0.2"/>
    <row r="6721" s="52" customFormat="1" x14ac:dyDescent="0.2"/>
    <row r="6722" s="52" customFormat="1" x14ac:dyDescent="0.2"/>
    <row r="6723" s="52" customFormat="1" x14ac:dyDescent="0.2"/>
    <row r="6724" s="52" customFormat="1" x14ac:dyDescent="0.2"/>
    <row r="6725" s="52" customFormat="1" x14ac:dyDescent="0.2"/>
    <row r="6726" s="52" customFormat="1" x14ac:dyDescent="0.2"/>
    <row r="6727" s="52" customFormat="1" x14ac:dyDescent="0.2"/>
    <row r="6728" s="52" customFormat="1" x14ac:dyDescent="0.2"/>
    <row r="6729" s="52" customFormat="1" x14ac:dyDescent="0.2"/>
    <row r="6730" s="52" customFormat="1" x14ac:dyDescent="0.2"/>
    <row r="6731" s="52" customFormat="1" x14ac:dyDescent="0.2"/>
    <row r="6732" s="52" customFormat="1" x14ac:dyDescent="0.2"/>
    <row r="6733" s="52" customFormat="1" x14ac:dyDescent="0.2"/>
    <row r="6734" s="52" customFormat="1" x14ac:dyDescent="0.2"/>
    <row r="6735" s="52" customFormat="1" x14ac:dyDescent="0.2"/>
    <row r="6736" s="52" customFormat="1" x14ac:dyDescent="0.2"/>
    <row r="6737" s="52" customFormat="1" x14ac:dyDescent="0.2"/>
    <row r="6738" s="52" customFormat="1" x14ac:dyDescent="0.2"/>
    <row r="6739" s="52" customFormat="1" x14ac:dyDescent="0.2"/>
    <row r="6740" s="52" customFormat="1" x14ac:dyDescent="0.2"/>
    <row r="6741" s="52" customFormat="1" x14ac:dyDescent="0.2"/>
    <row r="6742" s="52" customFormat="1" x14ac:dyDescent="0.2"/>
    <row r="6743" s="52" customFormat="1" x14ac:dyDescent="0.2"/>
    <row r="6744" s="52" customFormat="1" x14ac:dyDescent="0.2"/>
    <row r="6745" s="52" customFormat="1" x14ac:dyDescent="0.2"/>
    <row r="6746" s="52" customFormat="1" x14ac:dyDescent="0.2"/>
    <row r="6747" s="52" customFormat="1" x14ac:dyDescent="0.2"/>
    <row r="6748" s="52" customFormat="1" x14ac:dyDescent="0.2"/>
    <row r="6749" s="52" customFormat="1" x14ac:dyDescent="0.2"/>
    <row r="6750" s="52" customFormat="1" x14ac:dyDescent="0.2"/>
    <row r="6751" s="52" customFormat="1" x14ac:dyDescent="0.2"/>
    <row r="6752" s="52" customFormat="1" x14ac:dyDescent="0.2"/>
    <row r="6753" s="52" customFormat="1" x14ac:dyDescent="0.2"/>
    <row r="6754" s="52" customFormat="1" x14ac:dyDescent="0.2"/>
    <row r="6755" s="52" customFormat="1" x14ac:dyDescent="0.2"/>
    <row r="6756" s="52" customFormat="1" x14ac:dyDescent="0.2"/>
    <row r="6757" s="52" customFormat="1" x14ac:dyDescent="0.2"/>
    <row r="6758" s="52" customFormat="1" x14ac:dyDescent="0.2"/>
    <row r="6759" s="52" customFormat="1" x14ac:dyDescent="0.2"/>
    <row r="6760" s="52" customFormat="1" x14ac:dyDescent="0.2"/>
    <row r="6761" s="52" customFormat="1" x14ac:dyDescent="0.2"/>
    <row r="6762" s="52" customFormat="1" x14ac:dyDescent="0.2"/>
    <row r="6763" s="52" customFormat="1" x14ac:dyDescent="0.2"/>
    <row r="6764" s="52" customFormat="1" x14ac:dyDescent="0.2"/>
    <row r="6765" s="52" customFormat="1" x14ac:dyDescent="0.2"/>
    <row r="6766" s="52" customFormat="1" x14ac:dyDescent="0.2"/>
    <row r="6767" s="52" customFormat="1" x14ac:dyDescent="0.2"/>
    <row r="6768" s="52" customFormat="1" x14ac:dyDescent="0.2"/>
    <row r="6769" s="52" customFormat="1" x14ac:dyDescent="0.2"/>
    <row r="6770" s="52" customFormat="1" x14ac:dyDescent="0.2"/>
    <row r="6771" s="52" customFormat="1" x14ac:dyDescent="0.2"/>
    <row r="6772" s="52" customFormat="1" x14ac:dyDescent="0.2"/>
    <row r="6773" s="52" customFormat="1" x14ac:dyDescent="0.2"/>
    <row r="6774" s="52" customFormat="1" x14ac:dyDescent="0.2"/>
    <row r="6775" s="52" customFormat="1" x14ac:dyDescent="0.2"/>
    <row r="6776" s="52" customFormat="1" x14ac:dyDescent="0.2"/>
    <row r="6777" s="52" customFormat="1" x14ac:dyDescent="0.2"/>
    <row r="6778" s="52" customFormat="1" x14ac:dyDescent="0.2"/>
    <row r="6779" s="52" customFormat="1" x14ac:dyDescent="0.2"/>
    <row r="6780" s="52" customFormat="1" x14ac:dyDescent="0.2"/>
    <row r="6781" s="52" customFormat="1" x14ac:dyDescent="0.2"/>
    <row r="6782" s="52" customFormat="1" x14ac:dyDescent="0.2"/>
    <row r="6783" s="52" customFormat="1" x14ac:dyDescent="0.2"/>
    <row r="6784" s="52" customFormat="1" x14ac:dyDescent="0.2"/>
    <row r="6785" s="52" customFormat="1" x14ac:dyDescent="0.2"/>
    <row r="6786" s="52" customFormat="1" x14ac:dyDescent="0.2"/>
    <row r="6787" s="52" customFormat="1" x14ac:dyDescent="0.2"/>
    <row r="6788" s="52" customFormat="1" x14ac:dyDescent="0.2"/>
    <row r="6789" s="52" customFormat="1" x14ac:dyDescent="0.2"/>
    <row r="6790" s="52" customFormat="1" x14ac:dyDescent="0.2"/>
    <row r="6791" s="52" customFormat="1" x14ac:dyDescent="0.2"/>
    <row r="6792" s="52" customFormat="1" x14ac:dyDescent="0.2"/>
    <row r="6793" s="52" customFormat="1" x14ac:dyDescent="0.2"/>
    <row r="6794" s="52" customFormat="1" x14ac:dyDescent="0.2"/>
    <row r="6795" s="52" customFormat="1" x14ac:dyDescent="0.2"/>
    <row r="6796" s="52" customFormat="1" x14ac:dyDescent="0.2"/>
    <row r="6797" s="52" customFormat="1" x14ac:dyDescent="0.2"/>
    <row r="6798" s="52" customFormat="1" x14ac:dyDescent="0.2"/>
    <row r="6799" s="52" customFormat="1" x14ac:dyDescent="0.2"/>
    <row r="6800" s="52" customFormat="1" x14ac:dyDescent="0.2"/>
    <row r="6801" s="52" customFormat="1" x14ac:dyDescent="0.2"/>
    <row r="6802" s="52" customFormat="1" x14ac:dyDescent="0.2"/>
    <row r="6803" s="52" customFormat="1" x14ac:dyDescent="0.2"/>
    <row r="6804" s="52" customFormat="1" x14ac:dyDescent="0.2"/>
    <row r="6805" s="52" customFormat="1" x14ac:dyDescent="0.2"/>
    <row r="6806" s="52" customFormat="1" x14ac:dyDescent="0.2"/>
    <row r="6807" s="52" customFormat="1" x14ac:dyDescent="0.2"/>
    <row r="6808" s="52" customFormat="1" x14ac:dyDescent="0.2"/>
    <row r="6809" s="52" customFormat="1" x14ac:dyDescent="0.2"/>
    <row r="6810" s="52" customFormat="1" x14ac:dyDescent="0.2"/>
    <row r="6811" s="52" customFormat="1" x14ac:dyDescent="0.2"/>
    <row r="6812" s="52" customFormat="1" x14ac:dyDescent="0.2"/>
    <row r="6813" s="52" customFormat="1" x14ac:dyDescent="0.2"/>
    <row r="6814" s="52" customFormat="1" x14ac:dyDescent="0.2"/>
    <row r="6815" s="52" customFormat="1" x14ac:dyDescent="0.2"/>
    <row r="6816" s="52" customFormat="1" x14ac:dyDescent="0.2"/>
    <row r="6817" s="52" customFormat="1" x14ac:dyDescent="0.2"/>
    <row r="6818" s="52" customFormat="1" x14ac:dyDescent="0.2"/>
    <row r="6819" s="52" customFormat="1" x14ac:dyDescent="0.2"/>
    <row r="6820" s="52" customFormat="1" x14ac:dyDescent="0.2"/>
    <row r="6821" s="52" customFormat="1" x14ac:dyDescent="0.2"/>
    <row r="6822" s="52" customFormat="1" x14ac:dyDescent="0.2"/>
    <row r="6823" s="52" customFormat="1" x14ac:dyDescent="0.2"/>
    <row r="6824" s="52" customFormat="1" x14ac:dyDescent="0.2"/>
    <row r="6825" s="52" customFormat="1" x14ac:dyDescent="0.2"/>
    <row r="6826" s="52" customFormat="1" x14ac:dyDescent="0.2"/>
    <row r="6827" s="52" customFormat="1" x14ac:dyDescent="0.2"/>
    <row r="6828" s="52" customFormat="1" x14ac:dyDescent="0.2"/>
    <row r="6829" s="52" customFormat="1" x14ac:dyDescent="0.2"/>
    <row r="6830" s="52" customFormat="1" x14ac:dyDescent="0.2"/>
    <row r="6831" s="52" customFormat="1" x14ac:dyDescent="0.2"/>
    <row r="6832" s="52" customFormat="1" x14ac:dyDescent="0.2"/>
    <row r="6833" s="52" customFormat="1" x14ac:dyDescent="0.2"/>
    <row r="6834" s="52" customFormat="1" x14ac:dyDescent="0.2"/>
    <row r="6835" s="52" customFormat="1" x14ac:dyDescent="0.2"/>
    <row r="6836" s="52" customFormat="1" x14ac:dyDescent="0.2"/>
    <row r="6837" s="52" customFormat="1" x14ac:dyDescent="0.2"/>
    <row r="6838" s="52" customFormat="1" x14ac:dyDescent="0.2"/>
    <row r="6839" s="52" customFormat="1" x14ac:dyDescent="0.2"/>
    <row r="6840" s="52" customFormat="1" x14ac:dyDescent="0.2"/>
    <row r="6841" s="52" customFormat="1" x14ac:dyDescent="0.2"/>
    <row r="6842" s="52" customFormat="1" x14ac:dyDescent="0.2"/>
    <row r="6843" s="52" customFormat="1" x14ac:dyDescent="0.2"/>
    <row r="6844" s="52" customFormat="1" x14ac:dyDescent="0.2"/>
    <row r="6845" s="52" customFormat="1" x14ac:dyDescent="0.2"/>
    <row r="6846" s="52" customFormat="1" x14ac:dyDescent="0.2"/>
    <row r="6847" s="52" customFormat="1" x14ac:dyDescent="0.2"/>
    <row r="6848" s="52" customFormat="1" x14ac:dyDescent="0.2"/>
    <row r="6849" s="52" customFormat="1" x14ac:dyDescent="0.2"/>
    <row r="6850" s="52" customFormat="1" x14ac:dyDescent="0.2"/>
    <row r="6851" s="52" customFormat="1" x14ac:dyDescent="0.2"/>
    <row r="6852" s="52" customFormat="1" x14ac:dyDescent="0.2"/>
    <row r="6853" s="52" customFormat="1" x14ac:dyDescent="0.2"/>
    <row r="6854" s="52" customFormat="1" x14ac:dyDescent="0.2"/>
    <row r="6855" s="52" customFormat="1" x14ac:dyDescent="0.2"/>
    <row r="6856" s="52" customFormat="1" x14ac:dyDescent="0.2"/>
    <row r="6857" s="52" customFormat="1" x14ac:dyDescent="0.2"/>
    <row r="6858" s="52" customFormat="1" x14ac:dyDescent="0.2"/>
    <row r="6859" s="52" customFormat="1" x14ac:dyDescent="0.2"/>
    <row r="6860" s="52" customFormat="1" x14ac:dyDescent="0.2"/>
    <row r="6861" s="52" customFormat="1" x14ac:dyDescent="0.2"/>
    <row r="6862" s="52" customFormat="1" x14ac:dyDescent="0.2"/>
    <row r="6863" s="52" customFormat="1" x14ac:dyDescent="0.2"/>
    <row r="6864" s="52" customFormat="1" x14ac:dyDescent="0.2"/>
    <row r="6865" s="52" customFormat="1" x14ac:dyDescent="0.2"/>
    <row r="6866" s="52" customFormat="1" x14ac:dyDescent="0.2"/>
    <row r="6867" s="52" customFormat="1" x14ac:dyDescent="0.2"/>
    <row r="6868" s="52" customFormat="1" x14ac:dyDescent="0.2"/>
    <row r="6869" s="52" customFormat="1" x14ac:dyDescent="0.2"/>
    <row r="6870" s="52" customFormat="1" x14ac:dyDescent="0.2"/>
    <row r="6871" s="52" customFormat="1" x14ac:dyDescent="0.2"/>
    <row r="6872" s="52" customFormat="1" x14ac:dyDescent="0.2"/>
    <row r="6873" s="52" customFormat="1" x14ac:dyDescent="0.2"/>
    <row r="6874" s="52" customFormat="1" x14ac:dyDescent="0.2"/>
    <row r="6875" s="52" customFormat="1" x14ac:dyDescent="0.2"/>
    <row r="6876" s="52" customFormat="1" x14ac:dyDescent="0.2"/>
    <row r="6877" s="52" customFormat="1" x14ac:dyDescent="0.2"/>
    <row r="6878" s="52" customFormat="1" x14ac:dyDescent="0.2"/>
    <row r="6879" s="52" customFormat="1" x14ac:dyDescent="0.2"/>
    <row r="6880" s="52" customFormat="1" x14ac:dyDescent="0.2"/>
    <row r="6881" s="52" customFormat="1" x14ac:dyDescent="0.2"/>
    <row r="6882" s="52" customFormat="1" x14ac:dyDescent="0.2"/>
    <row r="6883" s="52" customFormat="1" x14ac:dyDescent="0.2"/>
    <row r="6884" s="52" customFormat="1" x14ac:dyDescent="0.2"/>
    <row r="6885" s="52" customFormat="1" x14ac:dyDescent="0.2"/>
    <row r="6886" s="52" customFormat="1" x14ac:dyDescent="0.2"/>
    <row r="6887" s="52" customFormat="1" x14ac:dyDescent="0.2"/>
    <row r="6888" s="52" customFormat="1" x14ac:dyDescent="0.2"/>
    <row r="6889" s="52" customFormat="1" x14ac:dyDescent="0.2"/>
    <row r="6890" s="52" customFormat="1" x14ac:dyDescent="0.2"/>
    <row r="6891" s="52" customFormat="1" x14ac:dyDescent="0.2"/>
    <row r="6892" s="52" customFormat="1" x14ac:dyDescent="0.2"/>
    <row r="6893" s="52" customFormat="1" x14ac:dyDescent="0.2"/>
    <row r="6894" s="52" customFormat="1" x14ac:dyDescent="0.2"/>
    <row r="6895" s="52" customFormat="1" x14ac:dyDescent="0.2"/>
    <row r="6896" s="52" customFormat="1" x14ac:dyDescent="0.2"/>
    <row r="6897" s="52" customFormat="1" x14ac:dyDescent="0.2"/>
    <row r="6898" s="52" customFormat="1" x14ac:dyDescent="0.2"/>
    <row r="6899" s="52" customFormat="1" x14ac:dyDescent="0.2"/>
    <row r="6900" s="52" customFormat="1" x14ac:dyDescent="0.2"/>
    <row r="6901" s="52" customFormat="1" x14ac:dyDescent="0.2"/>
    <row r="6902" s="52" customFormat="1" x14ac:dyDescent="0.2"/>
    <row r="6903" s="52" customFormat="1" x14ac:dyDescent="0.2"/>
    <row r="6904" s="52" customFormat="1" x14ac:dyDescent="0.2"/>
    <row r="6905" s="52" customFormat="1" x14ac:dyDescent="0.2"/>
    <row r="6906" s="52" customFormat="1" x14ac:dyDescent="0.2"/>
    <row r="6907" s="52" customFormat="1" x14ac:dyDescent="0.2"/>
    <row r="6908" s="52" customFormat="1" x14ac:dyDescent="0.2"/>
    <row r="6909" s="52" customFormat="1" x14ac:dyDescent="0.2"/>
    <row r="6910" s="52" customFormat="1" x14ac:dyDescent="0.2"/>
    <row r="6911" s="52" customFormat="1" x14ac:dyDescent="0.2"/>
    <row r="6912" s="52" customFormat="1" x14ac:dyDescent="0.2"/>
    <row r="6913" s="52" customFormat="1" x14ac:dyDescent="0.2"/>
    <row r="6914" s="52" customFormat="1" x14ac:dyDescent="0.2"/>
    <row r="6915" s="52" customFormat="1" x14ac:dyDescent="0.2"/>
    <row r="6916" s="52" customFormat="1" x14ac:dyDescent="0.2"/>
    <row r="6917" s="52" customFormat="1" x14ac:dyDescent="0.2"/>
    <row r="6918" s="52" customFormat="1" x14ac:dyDescent="0.2"/>
    <row r="6919" s="52" customFormat="1" x14ac:dyDescent="0.2"/>
    <row r="6920" s="52" customFormat="1" x14ac:dyDescent="0.2"/>
    <row r="6921" s="52" customFormat="1" x14ac:dyDescent="0.2"/>
    <row r="6922" s="52" customFormat="1" x14ac:dyDescent="0.2"/>
    <row r="6923" s="52" customFormat="1" x14ac:dyDescent="0.2"/>
    <row r="6924" s="52" customFormat="1" x14ac:dyDescent="0.2"/>
    <row r="6925" s="52" customFormat="1" x14ac:dyDescent="0.2"/>
    <row r="6926" s="52" customFormat="1" x14ac:dyDescent="0.2"/>
    <row r="6927" s="52" customFormat="1" x14ac:dyDescent="0.2"/>
    <row r="6928" s="52" customFormat="1" x14ac:dyDescent="0.2"/>
    <row r="6929" s="52" customFormat="1" x14ac:dyDescent="0.2"/>
    <row r="6930" s="52" customFormat="1" x14ac:dyDescent="0.2"/>
    <row r="6931" s="52" customFormat="1" x14ac:dyDescent="0.2"/>
    <row r="6932" s="52" customFormat="1" x14ac:dyDescent="0.2"/>
    <row r="6933" s="52" customFormat="1" x14ac:dyDescent="0.2"/>
    <row r="6934" s="52" customFormat="1" x14ac:dyDescent="0.2"/>
    <row r="6935" s="52" customFormat="1" x14ac:dyDescent="0.2"/>
    <row r="6936" s="52" customFormat="1" x14ac:dyDescent="0.2"/>
    <row r="6937" s="52" customFormat="1" x14ac:dyDescent="0.2"/>
    <row r="6938" s="52" customFormat="1" x14ac:dyDescent="0.2"/>
    <row r="6939" s="52" customFormat="1" x14ac:dyDescent="0.2"/>
    <row r="6940" s="52" customFormat="1" x14ac:dyDescent="0.2"/>
    <row r="6941" s="52" customFormat="1" x14ac:dyDescent="0.2"/>
    <row r="6942" s="52" customFormat="1" x14ac:dyDescent="0.2"/>
    <row r="6943" s="52" customFormat="1" x14ac:dyDescent="0.2"/>
    <row r="6944" s="52" customFormat="1" x14ac:dyDescent="0.2"/>
    <row r="6945" s="52" customFormat="1" x14ac:dyDescent="0.2"/>
    <row r="6946" s="52" customFormat="1" x14ac:dyDescent="0.2"/>
    <row r="6947" s="52" customFormat="1" x14ac:dyDescent="0.2"/>
    <row r="6948" s="52" customFormat="1" x14ac:dyDescent="0.2"/>
    <row r="6949" s="52" customFormat="1" x14ac:dyDescent="0.2"/>
    <row r="6950" s="52" customFormat="1" x14ac:dyDescent="0.2"/>
    <row r="6951" s="52" customFormat="1" x14ac:dyDescent="0.2"/>
    <row r="6952" s="52" customFormat="1" x14ac:dyDescent="0.2"/>
    <row r="6953" s="52" customFormat="1" x14ac:dyDescent="0.2"/>
    <row r="6954" s="52" customFormat="1" x14ac:dyDescent="0.2"/>
    <row r="6955" s="52" customFormat="1" x14ac:dyDescent="0.2"/>
    <row r="6956" s="52" customFormat="1" x14ac:dyDescent="0.2"/>
    <row r="6957" s="52" customFormat="1" x14ac:dyDescent="0.2"/>
    <row r="6958" s="52" customFormat="1" x14ac:dyDescent="0.2"/>
    <row r="6959" s="52" customFormat="1" x14ac:dyDescent="0.2"/>
    <row r="6960" s="52" customFormat="1" x14ac:dyDescent="0.2"/>
    <row r="6961" s="52" customFormat="1" x14ac:dyDescent="0.2"/>
    <row r="6962" s="52" customFormat="1" x14ac:dyDescent="0.2"/>
    <row r="6963" s="52" customFormat="1" x14ac:dyDescent="0.2"/>
    <row r="6964" s="52" customFormat="1" x14ac:dyDescent="0.2"/>
    <row r="6965" s="52" customFormat="1" x14ac:dyDescent="0.2"/>
    <row r="6966" s="52" customFormat="1" x14ac:dyDescent="0.2"/>
    <row r="6967" s="52" customFormat="1" x14ac:dyDescent="0.2"/>
    <row r="6968" s="52" customFormat="1" x14ac:dyDescent="0.2"/>
    <row r="6969" s="52" customFormat="1" x14ac:dyDescent="0.2"/>
    <row r="6970" s="52" customFormat="1" x14ac:dyDescent="0.2"/>
    <row r="6971" s="52" customFormat="1" x14ac:dyDescent="0.2"/>
    <row r="6972" s="52" customFormat="1" x14ac:dyDescent="0.2"/>
    <row r="6973" s="52" customFormat="1" x14ac:dyDescent="0.2"/>
    <row r="6974" s="52" customFormat="1" x14ac:dyDescent="0.2"/>
    <row r="6975" s="52" customFormat="1" x14ac:dyDescent="0.2"/>
    <row r="6976" s="52" customFormat="1" x14ac:dyDescent="0.2"/>
    <row r="6977" s="52" customFormat="1" x14ac:dyDescent="0.2"/>
    <row r="6978" s="52" customFormat="1" x14ac:dyDescent="0.2"/>
    <row r="6979" s="52" customFormat="1" x14ac:dyDescent="0.2"/>
    <row r="6980" s="52" customFormat="1" x14ac:dyDescent="0.2"/>
    <row r="6981" s="52" customFormat="1" x14ac:dyDescent="0.2"/>
    <row r="6982" s="52" customFormat="1" x14ac:dyDescent="0.2"/>
    <row r="6983" s="52" customFormat="1" x14ac:dyDescent="0.2"/>
    <row r="6984" s="52" customFormat="1" x14ac:dyDescent="0.2"/>
    <row r="6985" s="52" customFormat="1" x14ac:dyDescent="0.2"/>
    <row r="6986" s="52" customFormat="1" x14ac:dyDescent="0.2"/>
    <row r="6987" s="52" customFormat="1" x14ac:dyDescent="0.2"/>
    <row r="6988" s="52" customFormat="1" x14ac:dyDescent="0.2"/>
    <row r="6989" s="52" customFormat="1" x14ac:dyDescent="0.2"/>
    <row r="6990" s="52" customFormat="1" x14ac:dyDescent="0.2"/>
    <row r="6991" s="52" customFormat="1" x14ac:dyDescent="0.2"/>
    <row r="6992" s="52" customFormat="1" x14ac:dyDescent="0.2"/>
    <row r="6993" s="52" customFormat="1" x14ac:dyDescent="0.2"/>
    <row r="6994" s="52" customFormat="1" x14ac:dyDescent="0.2"/>
    <row r="6995" s="52" customFormat="1" x14ac:dyDescent="0.2"/>
    <row r="6996" s="52" customFormat="1" x14ac:dyDescent="0.2"/>
    <row r="6997" s="52" customFormat="1" x14ac:dyDescent="0.2"/>
    <row r="6998" s="52" customFormat="1" x14ac:dyDescent="0.2"/>
    <row r="6999" s="52" customFormat="1" x14ac:dyDescent="0.2"/>
    <row r="7000" s="52" customFormat="1" x14ac:dyDescent="0.2"/>
    <row r="7001" s="52" customFormat="1" x14ac:dyDescent="0.2"/>
    <row r="7002" s="52" customFormat="1" x14ac:dyDescent="0.2"/>
    <row r="7003" s="52" customFormat="1" x14ac:dyDescent="0.2"/>
    <row r="7004" s="52" customFormat="1" x14ac:dyDescent="0.2"/>
    <row r="7005" s="52" customFormat="1" x14ac:dyDescent="0.2"/>
    <row r="7006" s="52" customFormat="1" x14ac:dyDescent="0.2"/>
    <row r="7007" s="52" customFormat="1" x14ac:dyDescent="0.2"/>
    <row r="7008" s="52" customFormat="1" x14ac:dyDescent="0.2"/>
    <row r="7009" s="52" customFormat="1" x14ac:dyDescent="0.2"/>
    <row r="7010" s="52" customFormat="1" x14ac:dyDescent="0.2"/>
    <row r="7011" s="52" customFormat="1" x14ac:dyDescent="0.2"/>
    <row r="7012" s="52" customFormat="1" x14ac:dyDescent="0.2"/>
    <row r="7013" s="52" customFormat="1" x14ac:dyDescent="0.2"/>
    <row r="7014" s="52" customFormat="1" x14ac:dyDescent="0.2"/>
    <row r="7015" s="52" customFormat="1" x14ac:dyDescent="0.2"/>
    <row r="7016" s="52" customFormat="1" x14ac:dyDescent="0.2"/>
    <row r="7017" s="52" customFormat="1" x14ac:dyDescent="0.2"/>
    <row r="7018" s="52" customFormat="1" x14ac:dyDescent="0.2"/>
    <row r="7019" s="52" customFormat="1" x14ac:dyDescent="0.2"/>
    <row r="7020" s="52" customFormat="1" x14ac:dyDescent="0.2"/>
    <row r="7021" s="52" customFormat="1" x14ac:dyDescent="0.2"/>
    <row r="7022" s="52" customFormat="1" x14ac:dyDescent="0.2"/>
    <row r="7023" s="52" customFormat="1" x14ac:dyDescent="0.2"/>
    <row r="7024" s="52" customFormat="1" x14ac:dyDescent="0.2"/>
    <row r="7025" s="52" customFormat="1" x14ac:dyDescent="0.2"/>
    <row r="7026" s="52" customFormat="1" x14ac:dyDescent="0.2"/>
    <row r="7027" s="52" customFormat="1" x14ac:dyDescent="0.2"/>
    <row r="7028" s="52" customFormat="1" x14ac:dyDescent="0.2"/>
    <row r="7029" s="52" customFormat="1" x14ac:dyDescent="0.2"/>
    <row r="7030" s="52" customFormat="1" x14ac:dyDescent="0.2"/>
    <row r="7031" s="52" customFormat="1" x14ac:dyDescent="0.2"/>
    <row r="7032" s="52" customFormat="1" x14ac:dyDescent="0.2"/>
    <row r="7033" s="52" customFormat="1" x14ac:dyDescent="0.2"/>
    <row r="7034" s="52" customFormat="1" x14ac:dyDescent="0.2"/>
    <row r="7035" s="52" customFormat="1" x14ac:dyDescent="0.2"/>
    <row r="7036" s="52" customFormat="1" x14ac:dyDescent="0.2"/>
    <row r="7037" s="52" customFormat="1" x14ac:dyDescent="0.2"/>
    <row r="7038" s="52" customFormat="1" x14ac:dyDescent="0.2"/>
    <row r="7039" s="52" customFormat="1" x14ac:dyDescent="0.2"/>
    <row r="7040" s="52" customFormat="1" x14ac:dyDescent="0.2"/>
    <row r="7041" s="52" customFormat="1" x14ac:dyDescent="0.2"/>
    <row r="7042" s="52" customFormat="1" x14ac:dyDescent="0.2"/>
    <row r="7043" s="52" customFormat="1" x14ac:dyDescent="0.2"/>
    <row r="7044" s="52" customFormat="1" x14ac:dyDescent="0.2"/>
    <row r="7045" s="52" customFormat="1" x14ac:dyDescent="0.2"/>
    <row r="7046" s="52" customFormat="1" x14ac:dyDescent="0.2"/>
    <row r="7047" s="52" customFormat="1" x14ac:dyDescent="0.2"/>
    <row r="7048" s="52" customFormat="1" x14ac:dyDescent="0.2"/>
    <row r="7049" s="52" customFormat="1" x14ac:dyDescent="0.2"/>
    <row r="7050" s="52" customFormat="1" x14ac:dyDescent="0.2"/>
    <row r="7051" s="52" customFormat="1" x14ac:dyDescent="0.2"/>
    <row r="7052" s="52" customFormat="1" x14ac:dyDescent="0.2"/>
    <row r="7053" s="52" customFormat="1" x14ac:dyDescent="0.2"/>
    <row r="7054" s="52" customFormat="1" x14ac:dyDescent="0.2"/>
    <row r="7055" s="52" customFormat="1" x14ac:dyDescent="0.2"/>
    <row r="7056" s="52" customFormat="1" x14ac:dyDescent="0.2"/>
    <row r="7057" s="52" customFormat="1" x14ac:dyDescent="0.2"/>
    <row r="7058" s="52" customFormat="1" x14ac:dyDescent="0.2"/>
    <row r="7059" s="52" customFormat="1" x14ac:dyDescent="0.2"/>
    <row r="7060" s="52" customFormat="1" x14ac:dyDescent="0.2"/>
    <row r="7061" s="52" customFormat="1" x14ac:dyDescent="0.2"/>
    <row r="7062" s="52" customFormat="1" x14ac:dyDescent="0.2"/>
    <row r="7063" s="52" customFormat="1" x14ac:dyDescent="0.2"/>
    <row r="7064" s="52" customFormat="1" x14ac:dyDescent="0.2"/>
    <row r="7065" s="52" customFormat="1" x14ac:dyDescent="0.2"/>
    <row r="7066" s="52" customFormat="1" x14ac:dyDescent="0.2"/>
    <row r="7067" s="52" customFormat="1" x14ac:dyDescent="0.2"/>
    <row r="7068" s="52" customFormat="1" x14ac:dyDescent="0.2"/>
    <row r="7069" s="52" customFormat="1" x14ac:dyDescent="0.2"/>
    <row r="7070" s="52" customFormat="1" x14ac:dyDescent="0.2"/>
    <row r="7071" s="52" customFormat="1" x14ac:dyDescent="0.2"/>
    <row r="7072" s="52" customFormat="1" x14ac:dyDescent="0.2"/>
    <row r="7073" s="52" customFormat="1" x14ac:dyDescent="0.2"/>
    <row r="7074" s="52" customFormat="1" x14ac:dyDescent="0.2"/>
    <row r="7075" s="52" customFormat="1" x14ac:dyDescent="0.2"/>
    <row r="7076" s="52" customFormat="1" x14ac:dyDescent="0.2"/>
    <row r="7077" s="52" customFormat="1" x14ac:dyDescent="0.2"/>
    <row r="7078" s="52" customFormat="1" x14ac:dyDescent="0.2"/>
    <row r="7079" s="52" customFormat="1" x14ac:dyDescent="0.2"/>
    <row r="7080" s="52" customFormat="1" x14ac:dyDescent="0.2"/>
    <row r="7081" s="52" customFormat="1" x14ac:dyDescent="0.2"/>
    <row r="7082" s="52" customFormat="1" x14ac:dyDescent="0.2"/>
    <row r="7083" s="52" customFormat="1" x14ac:dyDescent="0.2"/>
    <row r="7084" s="52" customFormat="1" x14ac:dyDescent="0.2"/>
    <row r="7085" s="52" customFormat="1" x14ac:dyDescent="0.2"/>
    <row r="7086" s="52" customFormat="1" x14ac:dyDescent="0.2"/>
    <row r="7087" s="52" customFormat="1" x14ac:dyDescent="0.2"/>
    <row r="7088" s="52" customFormat="1" x14ac:dyDescent="0.2"/>
    <row r="7089" s="52" customFormat="1" x14ac:dyDescent="0.2"/>
    <row r="7090" s="52" customFormat="1" x14ac:dyDescent="0.2"/>
    <row r="7091" s="52" customFormat="1" x14ac:dyDescent="0.2"/>
    <row r="7092" s="52" customFormat="1" x14ac:dyDescent="0.2"/>
    <row r="7093" s="52" customFormat="1" x14ac:dyDescent="0.2"/>
    <row r="7094" s="52" customFormat="1" x14ac:dyDescent="0.2"/>
    <row r="7095" s="52" customFormat="1" x14ac:dyDescent="0.2"/>
    <row r="7096" s="52" customFormat="1" x14ac:dyDescent="0.2"/>
    <row r="7097" s="52" customFormat="1" x14ac:dyDescent="0.2"/>
    <row r="7098" s="52" customFormat="1" x14ac:dyDescent="0.2"/>
    <row r="7099" s="52" customFormat="1" x14ac:dyDescent="0.2"/>
    <row r="7100" s="52" customFormat="1" x14ac:dyDescent="0.2"/>
    <row r="7101" s="52" customFormat="1" x14ac:dyDescent="0.2"/>
    <row r="7102" s="52" customFormat="1" x14ac:dyDescent="0.2"/>
    <row r="7103" s="52" customFormat="1" x14ac:dyDescent="0.2"/>
    <row r="7104" s="52" customFormat="1" x14ac:dyDescent="0.2"/>
    <row r="7105" s="52" customFormat="1" x14ac:dyDescent="0.2"/>
    <row r="7106" s="52" customFormat="1" x14ac:dyDescent="0.2"/>
    <row r="7107" s="52" customFormat="1" x14ac:dyDescent="0.2"/>
    <row r="7108" s="52" customFormat="1" x14ac:dyDescent="0.2"/>
    <row r="7109" s="52" customFormat="1" x14ac:dyDescent="0.2"/>
    <row r="7110" s="52" customFormat="1" x14ac:dyDescent="0.2"/>
    <row r="7111" s="52" customFormat="1" x14ac:dyDescent="0.2"/>
    <row r="7112" s="52" customFormat="1" x14ac:dyDescent="0.2"/>
    <row r="7113" s="52" customFormat="1" x14ac:dyDescent="0.2"/>
    <row r="7114" s="52" customFormat="1" x14ac:dyDescent="0.2"/>
    <row r="7115" s="52" customFormat="1" x14ac:dyDescent="0.2"/>
    <row r="7116" s="52" customFormat="1" x14ac:dyDescent="0.2"/>
    <row r="7117" s="52" customFormat="1" x14ac:dyDescent="0.2"/>
    <row r="7118" s="52" customFormat="1" x14ac:dyDescent="0.2"/>
    <row r="7119" s="52" customFormat="1" x14ac:dyDescent="0.2"/>
    <row r="7120" s="52" customFormat="1" x14ac:dyDescent="0.2"/>
    <row r="7121" s="52" customFormat="1" x14ac:dyDescent="0.2"/>
    <row r="7122" s="52" customFormat="1" x14ac:dyDescent="0.2"/>
    <row r="7123" s="52" customFormat="1" x14ac:dyDescent="0.2"/>
    <row r="7124" s="52" customFormat="1" x14ac:dyDescent="0.2"/>
    <row r="7125" s="52" customFormat="1" x14ac:dyDescent="0.2"/>
    <row r="7126" s="52" customFormat="1" x14ac:dyDescent="0.2"/>
    <row r="7127" s="52" customFormat="1" x14ac:dyDescent="0.2"/>
    <row r="7128" s="52" customFormat="1" x14ac:dyDescent="0.2"/>
    <row r="7129" s="52" customFormat="1" x14ac:dyDescent="0.2"/>
    <row r="7130" s="52" customFormat="1" x14ac:dyDescent="0.2"/>
    <row r="7131" s="52" customFormat="1" x14ac:dyDescent="0.2"/>
    <row r="7132" s="52" customFormat="1" x14ac:dyDescent="0.2"/>
    <row r="7133" s="52" customFormat="1" x14ac:dyDescent="0.2"/>
    <row r="7134" s="52" customFormat="1" x14ac:dyDescent="0.2"/>
    <row r="7135" s="52" customFormat="1" x14ac:dyDescent="0.2"/>
    <row r="7136" s="52" customFormat="1" x14ac:dyDescent="0.2"/>
    <row r="7137" s="52" customFormat="1" x14ac:dyDescent="0.2"/>
    <row r="7138" s="52" customFormat="1" x14ac:dyDescent="0.2"/>
    <row r="7139" s="52" customFormat="1" x14ac:dyDescent="0.2"/>
    <row r="7140" s="52" customFormat="1" x14ac:dyDescent="0.2"/>
    <row r="7141" s="52" customFormat="1" x14ac:dyDescent="0.2"/>
    <row r="7142" s="52" customFormat="1" x14ac:dyDescent="0.2"/>
    <row r="7143" s="52" customFormat="1" x14ac:dyDescent="0.2"/>
    <row r="7144" s="52" customFormat="1" x14ac:dyDescent="0.2"/>
    <row r="7145" s="52" customFormat="1" x14ac:dyDescent="0.2"/>
    <row r="7146" s="52" customFormat="1" x14ac:dyDescent="0.2"/>
    <row r="7147" s="52" customFormat="1" x14ac:dyDescent="0.2"/>
    <row r="7148" s="52" customFormat="1" x14ac:dyDescent="0.2"/>
    <row r="7149" s="52" customFormat="1" x14ac:dyDescent="0.2"/>
    <row r="7150" s="52" customFormat="1" x14ac:dyDescent="0.2"/>
    <row r="7151" s="52" customFormat="1" x14ac:dyDescent="0.2"/>
    <row r="7152" s="52" customFormat="1" x14ac:dyDescent="0.2"/>
    <row r="7153" s="52" customFormat="1" x14ac:dyDescent="0.2"/>
    <row r="7154" s="52" customFormat="1" x14ac:dyDescent="0.2"/>
    <row r="7155" s="52" customFormat="1" x14ac:dyDescent="0.2"/>
    <row r="7156" s="52" customFormat="1" x14ac:dyDescent="0.2"/>
    <row r="7157" s="52" customFormat="1" x14ac:dyDescent="0.2"/>
    <row r="7158" s="52" customFormat="1" x14ac:dyDescent="0.2"/>
    <row r="7159" s="52" customFormat="1" x14ac:dyDescent="0.2"/>
    <row r="7160" s="52" customFormat="1" x14ac:dyDescent="0.2"/>
    <row r="7161" s="52" customFormat="1" x14ac:dyDescent="0.2"/>
    <row r="7162" s="52" customFormat="1" x14ac:dyDescent="0.2"/>
    <row r="7163" s="52" customFormat="1" x14ac:dyDescent="0.2"/>
    <row r="7164" s="52" customFormat="1" x14ac:dyDescent="0.2"/>
    <row r="7165" s="52" customFormat="1" x14ac:dyDescent="0.2"/>
    <row r="7166" s="52" customFormat="1" x14ac:dyDescent="0.2"/>
    <row r="7167" s="52" customFormat="1" x14ac:dyDescent="0.2"/>
    <row r="7168" s="52" customFormat="1" x14ac:dyDescent="0.2"/>
    <row r="7169" s="52" customFormat="1" x14ac:dyDescent="0.2"/>
    <row r="7170" s="52" customFormat="1" x14ac:dyDescent="0.2"/>
    <row r="7171" s="52" customFormat="1" x14ac:dyDescent="0.2"/>
    <row r="7172" s="52" customFormat="1" x14ac:dyDescent="0.2"/>
    <row r="7173" s="52" customFormat="1" x14ac:dyDescent="0.2"/>
    <row r="7174" s="52" customFormat="1" x14ac:dyDescent="0.2"/>
    <row r="7175" s="52" customFormat="1" x14ac:dyDescent="0.2"/>
    <row r="7176" s="52" customFormat="1" x14ac:dyDescent="0.2"/>
    <row r="7177" s="52" customFormat="1" x14ac:dyDescent="0.2"/>
    <row r="7178" s="52" customFormat="1" x14ac:dyDescent="0.2"/>
    <row r="7179" s="52" customFormat="1" x14ac:dyDescent="0.2"/>
    <row r="7180" s="52" customFormat="1" x14ac:dyDescent="0.2"/>
    <row r="7181" s="52" customFormat="1" x14ac:dyDescent="0.2"/>
    <row r="7182" s="52" customFormat="1" x14ac:dyDescent="0.2"/>
    <row r="7183" s="52" customFormat="1" x14ac:dyDescent="0.2"/>
    <row r="7184" s="52" customFormat="1" x14ac:dyDescent="0.2"/>
    <row r="7185" s="52" customFormat="1" x14ac:dyDescent="0.2"/>
    <row r="7186" s="52" customFormat="1" x14ac:dyDescent="0.2"/>
    <row r="7187" s="52" customFormat="1" x14ac:dyDescent="0.2"/>
    <row r="7188" s="52" customFormat="1" x14ac:dyDescent="0.2"/>
    <row r="7189" s="52" customFormat="1" x14ac:dyDescent="0.2"/>
    <row r="7190" s="52" customFormat="1" x14ac:dyDescent="0.2"/>
    <row r="7191" s="52" customFormat="1" x14ac:dyDescent="0.2"/>
    <row r="7192" s="52" customFormat="1" x14ac:dyDescent="0.2"/>
    <row r="7193" s="52" customFormat="1" x14ac:dyDescent="0.2"/>
    <row r="7194" s="52" customFormat="1" x14ac:dyDescent="0.2"/>
    <row r="7195" s="52" customFormat="1" x14ac:dyDescent="0.2"/>
    <row r="7196" s="52" customFormat="1" x14ac:dyDescent="0.2"/>
    <row r="7197" s="52" customFormat="1" x14ac:dyDescent="0.2"/>
    <row r="7198" s="52" customFormat="1" x14ac:dyDescent="0.2"/>
    <row r="7199" s="52" customFormat="1" x14ac:dyDescent="0.2"/>
    <row r="7200" s="52" customFormat="1" x14ac:dyDescent="0.2"/>
    <row r="7201" s="52" customFormat="1" x14ac:dyDescent="0.2"/>
    <row r="7202" s="52" customFormat="1" x14ac:dyDescent="0.2"/>
    <row r="7203" s="52" customFormat="1" x14ac:dyDescent="0.2"/>
    <row r="7204" s="52" customFormat="1" x14ac:dyDescent="0.2"/>
    <row r="7205" s="52" customFormat="1" x14ac:dyDescent="0.2"/>
    <row r="7206" s="52" customFormat="1" x14ac:dyDescent="0.2"/>
    <row r="7207" s="52" customFormat="1" x14ac:dyDescent="0.2"/>
    <row r="7208" s="52" customFormat="1" x14ac:dyDescent="0.2"/>
    <row r="7209" s="52" customFormat="1" x14ac:dyDescent="0.2"/>
    <row r="7210" s="52" customFormat="1" x14ac:dyDescent="0.2"/>
    <row r="7211" s="52" customFormat="1" x14ac:dyDescent="0.2"/>
    <row r="7212" s="52" customFormat="1" x14ac:dyDescent="0.2"/>
    <row r="7213" s="52" customFormat="1" x14ac:dyDescent="0.2"/>
    <row r="7214" s="52" customFormat="1" x14ac:dyDescent="0.2"/>
    <row r="7215" s="52" customFormat="1" x14ac:dyDescent="0.2"/>
    <row r="7216" s="52" customFormat="1" x14ac:dyDescent="0.2"/>
    <row r="7217" s="52" customFormat="1" x14ac:dyDescent="0.2"/>
    <row r="7218" s="52" customFormat="1" x14ac:dyDescent="0.2"/>
    <row r="7219" s="52" customFormat="1" x14ac:dyDescent="0.2"/>
    <row r="7220" s="52" customFormat="1" x14ac:dyDescent="0.2"/>
    <row r="7221" s="52" customFormat="1" x14ac:dyDescent="0.2"/>
    <row r="7222" s="52" customFormat="1" x14ac:dyDescent="0.2"/>
    <row r="7223" s="52" customFormat="1" x14ac:dyDescent="0.2"/>
    <row r="7224" s="52" customFormat="1" x14ac:dyDescent="0.2"/>
    <row r="7225" s="52" customFormat="1" x14ac:dyDescent="0.2"/>
    <row r="7226" s="52" customFormat="1" x14ac:dyDescent="0.2"/>
    <row r="7227" s="52" customFormat="1" x14ac:dyDescent="0.2"/>
    <row r="7228" s="52" customFormat="1" x14ac:dyDescent="0.2"/>
    <row r="7229" s="52" customFormat="1" x14ac:dyDescent="0.2"/>
    <row r="7230" s="52" customFormat="1" x14ac:dyDescent="0.2"/>
    <row r="7231" s="52" customFormat="1" x14ac:dyDescent="0.2"/>
    <row r="7232" s="52" customFormat="1" x14ac:dyDescent="0.2"/>
    <row r="7233" s="52" customFormat="1" x14ac:dyDescent="0.2"/>
    <row r="7234" s="52" customFormat="1" x14ac:dyDescent="0.2"/>
    <row r="7235" s="52" customFormat="1" x14ac:dyDescent="0.2"/>
    <row r="7236" s="52" customFormat="1" x14ac:dyDescent="0.2"/>
    <row r="7237" s="52" customFormat="1" x14ac:dyDescent="0.2"/>
    <row r="7238" s="52" customFormat="1" x14ac:dyDescent="0.2"/>
    <row r="7239" s="52" customFormat="1" x14ac:dyDescent="0.2"/>
    <row r="7240" s="52" customFormat="1" x14ac:dyDescent="0.2"/>
    <row r="7241" s="52" customFormat="1" x14ac:dyDescent="0.2"/>
    <row r="7242" s="52" customFormat="1" x14ac:dyDescent="0.2"/>
    <row r="7243" s="52" customFormat="1" x14ac:dyDescent="0.2"/>
    <row r="7244" s="52" customFormat="1" x14ac:dyDescent="0.2"/>
    <row r="7245" s="52" customFormat="1" x14ac:dyDescent="0.2"/>
    <row r="7246" s="52" customFormat="1" x14ac:dyDescent="0.2"/>
    <row r="7247" s="52" customFormat="1" x14ac:dyDescent="0.2"/>
    <row r="7248" s="52" customFormat="1" x14ac:dyDescent="0.2"/>
    <row r="7249" s="52" customFormat="1" x14ac:dyDescent="0.2"/>
    <row r="7250" s="52" customFormat="1" x14ac:dyDescent="0.2"/>
    <row r="7251" s="52" customFormat="1" x14ac:dyDescent="0.2"/>
    <row r="7252" s="52" customFormat="1" x14ac:dyDescent="0.2"/>
    <row r="7253" s="52" customFormat="1" x14ac:dyDescent="0.2"/>
    <row r="7254" s="52" customFormat="1" x14ac:dyDescent="0.2"/>
    <row r="7255" s="52" customFormat="1" x14ac:dyDescent="0.2"/>
    <row r="7256" s="52" customFormat="1" x14ac:dyDescent="0.2"/>
    <row r="7257" s="52" customFormat="1" x14ac:dyDescent="0.2"/>
    <row r="7258" s="52" customFormat="1" x14ac:dyDescent="0.2"/>
    <row r="7259" s="52" customFormat="1" x14ac:dyDescent="0.2"/>
    <row r="7260" s="52" customFormat="1" x14ac:dyDescent="0.2"/>
    <row r="7261" s="52" customFormat="1" x14ac:dyDescent="0.2"/>
    <row r="7262" s="52" customFormat="1" x14ac:dyDescent="0.2"/>
    <row r="7263" s="52" customFormat="1" x14ac:dyDescent="0.2"/>
    <row r="7264" s="52" customFormat="1" x14ac:dyDescent="0.2"/>
    <row r="7265" s="52" customFormat="1" x14ac:dyDescent="0.2"/>
    <row r="7266" s="52" customFormat="1" x14ac:dyDescent="0.2"/>
    <row r="7267" s="52" customFormat="1" x14ac:dyDescent="0.2"/>
    <row r="7268" s="52" customFormat="1" x14ac:dyDescent="0.2"/>
    <row r="7269" s="52" customFormat="1" x14ac:dyDescent="0.2"/>
    <row r="7270" s="52" customFormat="1" x14ac:dyDescent="0.2"/>
    <row r="7271" s="52" customFormat="1" x14ac:dyDescent="0.2"/>
    <row r="7272" s="52" customFormat="1" x14ac:dyDescent="0.2"/>
    <row r="7273" s="52" customFormat="1" x14ac:dyDescent="0.2"/>
    <row r="7274" s="52" customFormat="1" x14ac:dyDescent="0.2"/>
    <row r="7275" s="52" customFormat="1" x14ac:dyDescent="0.2"/>
    <row r="7276" s="52" customFormat="1" x14ac:dyDescent="0.2"/>
    <row r="7277" s="52" customFormat="1" x14ac:dyDescent="0.2"/>
    <row r="7278" s="52" customFormat="1" x14ac:dyDescent="0.2"/>
    <row r="7279" s="52" customFormat="1" x14ac:dyDescent="0.2"/>
    <row r="7280" s="52" customFormat="1" x14ac:dyDescent="0.2"/>
    <row r="7281" s="52" customFormat="1" x14ac:dyDescent="0.2"/>
    <row r="7282" s="52" customFormat="1" x14ac:dyDescent="0.2"/>
    <row r="7283" s="52" customFormat="1" x14ac:dyDescent="0.2"/>
    <row r="7284" s="52" customFormat="1" x14ac:dyDescent="0.2"/>
    <row r="7285" s="52" customFormat="1" x14ac:dyDescent="0.2"/>
    <row r="7286" s="52" customFormat="1" x14ac:dyDescent="0.2"/>
    <row r="7287" s="52" customFormat="1" x14ac:dyDescent="0.2"/>
    <row r="7288" s="52" customFormat="1" x14ac:dyDescent="0.2"/>
    <row r="7289" s="52" customFormat="1" x14ac:dyDescent="0.2"/>
    <row r="7290" s="52" customFormat="1" x14ac:dyDescent="0.2"/>
    <row r="7291" s="52" customFormat="1" x14ac:dyDescent="0.2"/>
    <row r="7292" s="52" customFormat="1" x14ac:dyDescent="0.2"/>
    <row r="7293" s="52" customFormat="1" x14ac:dyDescent="0.2"/>
    <row r="7294" s="52" customFormat="1" x14ac:dyDescent="0.2"/>
    <row r="7295" s="52" customFormat="1" x14ac:dyDescent="0.2"/>
    <row r="7296" s="52" customFormat="1" x14ac:dyDescent="0.2"/>
    <row r="7297" s="52" customFormat="1" x14ac:dyDescent="0.2"/>
    <row r="7298" s="52" customFormat="1" x14ac:dyDescent="0.2"/>
    <row r="7299" s="52" customFormat="1" x14ac:dyDescent="0.2"/>
    <row r="7300" s="52" customFormat="1" x14ac:dyDescent="0.2"/>
    <row r="7301" s="52" customFormat="1" x14ac:dyDescent="0.2"/>
    <row r="7302" s="52" customFormat="1" x14ac:dyDescent="0.2"/>
    <row r="7303" s="52" customFormat="1" x14ac:dyDescent="0.2"/>
    <row r="7304" s="52" customFormat="1" x14ac:dyDescent="0.2"/>
    <row r="7305" s="52" customFormat="1" x14ac:dyDescent="0.2"/>
    <row r="7306" s="52" customFormat="1" x14ac:dyDescent="0.2"/>
    <row r="7307" s="52" customFormat="1" x14ac:dyDescent="0.2"/>
    <row r="7308" s="52" customFormat="1" x14ac:dyDescent="0.2"/>
    <row r="7309" s="52" customFormat="1" x14ac:dyDescent="0.2"/>
    <row r="7310" s="52" customFormat="1" x14ac:dyDescent="0.2"/>
    <row r="7311" s="52" customFormat="1" x14ac:dyDescent="0.2"/>
    <row r="7312" s="52" customFormat="1" x14ac:dyDescent="0.2"/>
    <row r="7313" s="52" customFormat="1" x14ac:dyDescent="0.2"/>
    <row r="7314" s="52" customFormat="1" x14ac:dyDescent="0.2"/>
    <row r="7315" s="52" customFormat="1" x14ac:dyDescent="0.2"/>
    <row r="7316" s="52" customFormat="1" x14ac:dyDescent="0.2"/>
    <row r="7317" s="52" customFormat="1" x14ac:dyDescent="0.2"/>
    <row r="7318" s="52" customFormat="1" x14ac:dyDescent="0.2"/>
    <row r="7319" s="52" customFormat="1" x14ac:dyDescent="0.2"/>
    <row r="7320" s="52" customFormat="1" x14ac:dyDescent="0.2"/>
    <row r="7321" s="52" customFormat="1" x14ac:dyDescent="0.2"/>
    <row r="7322" s="52" customFormat="1" x14ac:dyDescent="0.2"/>
    <row r="7323" s="52" customFormat="1" x14ac:dyDescent="0.2"/>
    <row r="7324" s="52" customFormat="1" x14ac:dyDescent="0.2"/>
    <row r="7325" s="52" customFormat="1" x14ac:dyDescent="0.2"/>
    <row r="7326" s="52" customFormat="1" x14ac:dyDescent="0.2"/>
    <row r="7327" s="52" customFormat="1" x14ac:dyDescent="0.2"/>
    <row r="7328" s="52" customFormat="1" x14ac:dyDescent="0.2"/>
    <row r="7329" s="52" customFormat="1" x14ac:dyDescent="0.2"/>
    <row r="7330" s="52" customFormat="1" x14ac:dyDescent="0.2"/>
    <row r="7331" s="52" customFormat="1" x14ac:dyDescent="0.2"/>
    <row r="7332" s="52" customFormat="1" x14ac:dyDescent="0.2"/>
    <row r="7333" s="52" customFormat="1" x14ac:dyDescent="0.2"/>
    <row r="7334" s="52" customFormat="1" x14ac:dyDescent="0.2"/>
    <row r="7335" s="52" customFormat="1" x14ac:dyDescent="0.2"/>
    <row r="7336" s="52" customFormat="1" x14ac:dyDescent="0.2"/>
    <row r="7337" s="52" customFormat="1" x14ac:dyDescent="0.2"/>
    <row r="7338" s="52" customFormat="1" x14ac:dyDescent="0.2"/>
    <row r="7339" s="52" customFormat="1" x14ac:dyDescent="0.2"/>
    <row r="7340" s="52" customFormat="1" x14ac:dyDescent="0.2"/>
    <row r="7341" s="52" customFormat="1" x14ac:dyDescent="0.2"/>
    <row r="7342" s="52" customFormat="1" x14ac:dyDescent="0.2"/>
    <row r="7343" s="52" customFormat="1" x14ac:dyDescent="0.2"/>
    <row r="7344" s="52" customFormat="1" x14ac:dyDescent="0.2"/>
    <row r="7345" s="52" customFormat="1" x14ac:dyDescent="0.2"/>
    <row r="7346" s="52" customFormat="1" x14ac:dyDescent="0.2"/>
    <row r="7347" s="52" customFormat="1" x14ac:dyDescent="0.2"/>
    <row r="7348" s="52" customFormat="1" x14ac:dyDescent="0.2"/>
    <row r="7349" s="52" customFormat="1" x14ac:dyDescent="0.2"/>
    <row r="7350" s="52" customFormat="1" x14ac:dyDescent="0.2"/>
    <row r="7351" s="52" customFormat="1" x14ac:dyDescent="0.2"/>
    <row r="7352" s="52" customFormat="1" x14ac:dyDescent="0.2"/>
    <row r="7353" s="52" customFormat="1" x14ac:dyDescent="0.2"/>
    <row r="7354" s="52" customFormat="1" x14ac:dyDescent="0.2"/>
    <row r="7355" s="52" customFormat="1" x14ac:dyDescent="0.2"/>
    <row r="7356" s="52" customFormat="1" x14ac:dyDescent="0.2"/>
    <row r="7357" s="52" customFormat="1" x14ac:dyDescent="0.2"/>
    <row r="7358" s="52" customFormat="1" x14ac:dyDescent="0.2"/>
    <row r="7359" s="52" customFormat="1" x14ac:dyDescent="0.2"/>
    <row r="7360" s="52" customFormat="1" x14ac:dyDescent="0.2"/>
    <row r="7361" s="52" customFormat="1" x14ac:dyDescent="0.2"/>
    <row r="7362" s="52" customFormat="1" x14ac:dyDescent="0.2"/>
    <row r="7363" s="52" customFormat="1" x14ac:dyDescent="0.2"/>
    <row r="7364" s="52" customFormat="1" x14ac:dyDescent="0.2"/>
    <row r="7365" s="52" customFormat="1" x14ac:dyDescent="0.2"/>
    <row r="7366" s="52" customFormat="1" x14ac:dyDescent="0.2"/>
    <row r="7367" s="52" customFormat="1" x14ac:dyDescent="0.2"/>
    <row r="7368" s="52" customFormat="1" x14ac:dyDescent="0.2"/>
    <row r="7369" s="52" customFormat="1" x14ac:dyDescent="0.2"/>
    <row r="7370" s="52" customFormat="1" x14ac:dyDescent="0.2"/>
    <row r="7371" s="52" customFormat="1" x14ac:dyDescent="0.2"/>
    <row r="7372" s="52" customFormat="1" x14ac:dyDescent="0.2"/>
    <row r="7373" s="52" customFormat="1" x14ac:dyDescent="0.2"/>
    <row r="7374" s="52" customFormat="1" x14ac:dyDescent="0.2"/>
    <row r="7375" s="52" customFormat="1" x14ac:dyDescent="0.2"/>
    <row r="7376" s="52" customFormat="1" x14ac:dyDescent="0.2"/>
    <row r="7377" s="52" customFormat="1" x14ac:dyDescent="0.2"/>
    <row r="7378" s="52" customFormat="1" x14ac:dyDescent="0.2"/>
    <row r="7379" s="52" customFormat="1" x14ac:dyDescent="0.2"/>
    <row r="7380" s="52" customFormat="1" x14ac:dyDescent="0.2"/>
    <row r="7381" s="52" customFormat="1" x14ac:dyDescent="0.2"/>
    <row r="7382" s="52" customFormat="1" x14ac:dyDescent="0.2"/>
    <row r="7383" s="52" customFormat="1" x14ac:dyDescent="0.2"/>
    <row r="7384" s="52" customFormat="1" x14ac:dyDescent="0.2"/>
    <row r="7385" s="52" customFormat="1" x14ac:dyDescent="0.2"/>
    <row r="7386" s="52" customFormat="1" x14ac:dyDescent="0.2"/>
    <row r="7387" s="52" customFormat="1" x14ac:dyDescent="0.2"/>
    <row r="7388" s="52" customFormat="1" x14ac:dyDescent="0.2"/>
    <row r="7389" s="52" customFormat="1" x14ac:dyDescent="0.2"/>
    <row r="7390" s="52" customFormat="1" x14ac:dyDescent="0.2"/>
    <row r="7391" s="52" customFormat="1" x14ac:dyDescent="0.2"/>
    <row r="7392" s="52" customFormat="1" x14ac:dyDescent="0.2"/>
    <row r="7393" s="52" customFormat="1" x14ac:dyDescent="0.2"/>
    <row r="7394" s="52" customFormat="1" x14ac:dyDescent="0.2"/>
    <row r="7395" s="52" customFormat="1" x14ac:dyDescent="0.2"/>
    <row r="7396" s="52" customFormat="1" x14ac:dyDescent="0.2"/>
    <row r="7397" s="52" customFormat="1" x14ac:dyDescent="0.2"/>
    <row r="7398" s="52" customFormat="1" x14ac:dyDescent="0.2"/>
    <row r="7399" s="52" customFormat="1" x14ac:dyDescent="0.2"/>
    <row r="7400" s="52" customFormat="1" x14ac:dyDescent="0.2"/>
    <row r="7401" s="52" customFormat="1" x14ac:dyDescent="0.2"/>
    <row r="7402" s="52" customFormat="1" x14ac:dyDescent="0.2"/>
    <row r="7403" s="52" customFormat="1" x14ac:dyDescent="0.2"/>
    <row r="7404" s="52" customFormat="1" x14ac:dyDescent="0.2"/>
    <row r="7405" s="52" customFormat="1" x14ac:dyDescent="0.2"/>
    <row r="7406" s="52" customFormat="1" x14ac:dyDescent="0.2"/>
    <row r="7407" s="52" customFormat="1" x14ac:dyDescent="0.2"/>
    <row r="7408" s="52" customFormat="1" x14ac:dyDescent="0.2"/>
    <row r="7409" s="52" customFormat="1" x14ac:dyDescent="0.2"/>
    <row r="7410" s="52" customFormat="1" x14ac:dyDescent="0.2"/>
    <row r="7411" s="52" customFormat="1" x14ac:dyDescent="0.2"/>
    <row r="7412" s="52" customFormat="1" x14ac:dyDescent="0.2"/>
    <row r="7413" s="52" customFormat="1" x14ac:dyDescent="0.2"/>
    <row r="7414" s="52" customFormat="1" x14ac:dyDescent="0.2"/>
    <row r="7415" s="52" customFormat="1" x14ac:dyDescent="0.2"/>
    <row r="7416" s="52" customFormat="1" x14ac:dyDescent="0.2"/>
    <row r="7417" s="52" customFormat="1" x14ac:dyDescent="0.2"/>
    <row r="7418" s="52" customFormat="1" x14ac:dyDescent="0.2"/>
    <row r="7419" s="52" customFormat="1" x14ac:dyDescent="0.2"/>
    <row r="7420" s="52" customFormat="1" x14ac:dyDescent="0.2"/>
    <row r="7421" s="52" customFormat="1" x14ac:dyDescent="0.2"/>
    <row r="7422" s="52" customFormat="1" x14ac:dyDescent="0.2"/>
    <row r="7423" s="52" customFormat="1" x14ac:dyDescent="0.2"/>
    <row r="7424" s="52" customFormat="1" x14ac:dyDescent="0.2"/>
    <row r="7425" s="52" customFormat="1" x14ac:dyDescent="0.2"/>
    <row r="7426" s="52" customFormat="1" x14ac:dyDescent="0.2"/>
    <row r="7427" s="52" customFormat="1" x14ac:dyDescent="0.2"/>
    <row r="7428" s="52" customFormat="1" x14ac:dyDescent="0.2"/>
    <row r="7429" s="52" customFormat="1" x14ac:dyDescent="0.2"/>
    <row r="7430" s="52" customFormat="1" x14ac:dyDescent="0.2"/>
    <row r="7431" s="52" customFormat="1" x14ac:dyDescent="0.2"/>
    <row r="7432" s="52" customFormat="1" x14ac:dyDescent="0.2"/>
    <row r="7433" s="52" customFormat="1" x14ac:dyDescent="0.2"/>
    <row r="7434" s="52" customFormat="1" x14ac:dyDescent="0.2"/>
    <row r="7435" s="52" customFormat="1" x14ac:dyDescent="0.2"/>
    <row r="7436" s="52" customFormat="1" x14ac:dyDescent="0.2"/>
    <row r="7437" s="52" customFormat="1" x14ac:dyDescent="0.2"/>
    <row r="7438" s="52" customFormat="1" x14ac:dyDescent="0.2"/>
    <row r="7439" s="52" customFormat="1" x14ac:dyDescent="0.2"/>
    <row r="7440" s="52" customFormat="1" x14ac:dyDescent="0.2"/>
    <row r="7441" s="52" customFormat="1" x14ac:dyDescent="0.2"/>
    <row r="7442" s="52" customFormat="1" x14ac:dyDescent="0.2"/>
    <row r="7443" s="52" customFormat="1" x14ac:dyDescent="0.2"/>
    <row r="7444" s="52" customFormat="1" x14ac:dyDescent="0.2"/>
    <row r="7445" s="52" customFormat="1" x14ac:dyDescent="0.2"/>
    <row r="7446" s="52" customFormat="1" x14ac:dyDescent="0.2"/>
    <row r="7447" s="52" customFormat="1" x14ac:dyDescent="0.2"/>
    <row r="7448" s="52" customFormat="1" x14ac:dyDescent="0.2"/>
    <row r="7449" s="52" customFormat="1" x14ac:dyDescent="0.2"/>
    <row r="7450" s="52" customFormat="1" x14ac:dyDescent="0.2"/>
    <row r="7451" s="52" customFormat="1" x14ac:dyDescent="0.2"/>
    <row r="7452" s="52" customFormat="1" x14ac:dyDescent="0.2"/>
    <row r="7453" s="52" customFormat="1" x14ac:dyDescent="0.2"/>
    <row r="7454" s="52" customFormat="1" x14ac:dyDescent="0.2"/>
    <row r="7455" s="52" customFormat="1" x14ac:dyDescent="0.2"/>
    <row r="7456" s="52" customFormat="1" x14ac:dyDescent="0.2"/>
    <row r="7457" s="52" customFormat="1" x14ac:dyDescent="0.2"/>
    <row r="7458" s="52" customFormat="1" x14ac:dyDescent="0.2"/>
    <row r="7459" s="52" customFormat="1" x14ac:dyDescent="0.2"/>
    <row r="7460" s="52" customFormat="1" x14ac:dyDescent="0.2"/>
    <row r="7461" s="52" customFormat="1" x14ac:dyDescent="0.2"/>
    <row r="7462" s="52" customFormat="1" x14ac:dyDescent="0.2"/>
    <row r="7463" s="52" customFormat="1" x14ac:dyDescent="0.2"/>
    <row r="7464" s="52" customFormat="1" x14ac:dyDescent="0.2"/>
    <row r="7465" s="52" customFormat="1" x14ac:dyDescent="0.2"/>
    <row r="7466" s="52" customFormat="1" x14ac:dyDescent="0.2"/>
    <row r="7467" s="52" customFormat="1" x14ac:dyDescent="0.2"/>
    <row r="7468" s="52" customFormat="1" x14ac:dyDescent="0.2"/>
    <row r="7469" s="52" customFormat="1" x14ac:dyDescent="0.2"/>
    <row r="7470" s="52" customFormat="1" x14ac:dyDescent="0.2"/>
    <row r="7471" s="52" customFormat="1" x14ac:dyDescent="0.2"/>
    <row r="7472" s="52" customFormat="1" x14ac:dyDescent="0.2"/>
    <row r="7473" s="52" customFormat="1" x14ac:dyDescent="0.2"/>
    <row r="7474" s="52" customFormat="1" x14ac:dyDescent="0.2"/>
    <row r="7475" s="52" customFormat="1" x14ac:dyDescent="0.2"/>
    <row r="7476" s="52" customFormat="1" x14ac:dyDescent="0.2"/>
    <row r="7477" s="52" customFormat="1" x14ac:dyDescent="0.2"/>
    <row r="7478" s="52" customFormat="1" x14ac:dyDescent="0.2"/>
    <row r="7479" s="52" customFormat="1" x14ac:dyDescent="0.2"/>
    <row r="7480" s="52" customFormat="1" x14ac:dyDescent="0.2"/>
    <row r="7481" s="52" customFormat="1" x14ac:dyDescent="0.2"/>
    <row r="7482" s="52" customFormat="1" x14ac:dyDescent="0.2"/>
    <row r="7483" s="52" customFormat="1" x14ac:dyDescent="0.2"/>
    <row r="7484" s="52" customFormat="1" x14ac:dyDescent="0.2"/>
    <row r="7485" s="52" customFormat="1" x14ac:dyDescent="0.2"/>
    <row r="7486" s="52" customFormat="1" x14ac:dyDescent="0.2"/>
    <row r="7487" s="52" customFormat="1" x14ac:dyDescent="0.2"/>
    <row r="7488" s="52" customFormat="1" x14ac:dyDescent="0.2"/>
    <row r="7489" s="52" customFormat="1" x14ac:dyDescent="0.2"/>
    <row r="7490" s="52" customFormat="1" x14ac:dyDescent="0.2"/>
    <row r="7491" s="52" customFormat="1" x14ac:dyDescent="0.2"/>
    <row r="7492" s="52" customFormat="1" x14ac:dyDescent="0.2"/>
    <row r="7493" s="52" customFormat="1" x14ac:dyDescent="0.2"/>
    <row r="7494" s="52" customFormat="1" x14ac:dyDescent="0.2"/>
    <row r="7495" s="52" customFormat="1" x14ac:dyDescent="0.2"/>
    <row r="7496" s="52" customFormat="1" x14ac:dyDescent="0.2"/>
    <row r="7497" s="52" customFormat="1" x14ac:dyDescent="0.2"/>
    <row r="7498" s="52" customFormat="1" x14ac:dyDescent="0.2"/>
    <row r="7499" s="52" customFormat="1" x14ac:dyDescent="0.2"/>
    <row r="7500" s="52" customFormat="1" x14ac:dyDescent="0.2"/>
    <row r="7501" s="52" customFormat="1" x14ac:dyDescent="0.2"/>
    <row r="7502" s="52" customFormat="1" x14ac:dyDescent="0.2"/>
    <row r="7503" s="52" customFormat="1" x14ac:dyDescent="0.2"/>
    <row r="7504" s="52" customFormat="1" x14ac:dyDescent="0.2"/>
    <row r="7505" s="52" customFormat="1" x14ac:dyDescent="0.2"/>
    <row r="7506" s="52" customFormat="1" x14ac:dyDescent="0.2"/>
    <row r="7507" s="52" customFormat="1" x14ac:dyDescent="0.2"/>
    <row r="7508" s="52" customFormat="1" x14ac:dyDescent="0.2"/>
    <row r="7509" s="52" customFormat="1" x14ac:dyDescent="0.2"/>
    <row r="7510" s="52" customFormat="1" x14ac:dyDescent="0.2"/>
    <row r="7511" s="52" customFormat="1" x14ac:dyDescent="0.2"/>
    <row r="7512" s="52" customFormat="1" x14ac:dyDescent="0.2"/>
    <row r="7513" s="52" customFormat="1" x14ac:dyDescent="0.2"/>
    <row r="7514" s="52" customFormat="1" x14ac:dyDescent="0.2"/>
    <row r="7515" s="52" customFormat="1" x14ac:dyDescent="0.2"/>
    <row r="7516" s="52" customFormat="1" x14ac:dyDescent="0.2"/>
    <row r="7517" s="52" customFormat="1" x14ac:dyDescent="0.2"/>
    <row r="7518" s="52" customFormat="1" x14ac:dyDescent="0.2"/>
    <row r="7519" s="52" customFormat="1" x14ac:dyDescent="0.2"/>
    <row r="7520" s="52" customFormat="1" x14ac:dyDescent="0.2"/>
    <row r="7521" s="52" customFormat="1" x14ac:dyDescent="0.2"/>
    <row r="7522" s="52" customFormat="1" x14ac:dyDescent="0.2"/>
    <row r="7523" s="52" customFormat="1" x14ac:dyDescent="0.2"/>
    <row r="7524" s="52" customFormat="1" x14ac:dyDescent="0.2"/>
    <row r="7525" s="52" customFormat="1" x14ac:dyDescent="0.2"/>
    <row r="7526" s="52" customFormat="1" x14ac:dyDescent="0.2"/>
    <row r="7527" s="52" customFormat="1" x14ac:dyDescent="0.2"/>
    <row r="7528" s="52" customFormat="1" x14ac:dyDescent="0.2"/>
    <row r="7529" s="52" customFormat="1" x14ac:dyDescent="0.2"/>
    <row r="7530" s="52" customFormat="1" x14ac:dyDescent="0.2"/>
    <row r="7531" s="52" customFormat="1" x14ac:dyDescent="0.2"/>
    <row r="7532" s="52" customFormat="1" x14ac:dyDescent="0.2"/>
    <row r="7533" s="52" customFormat="1" x14ac:dyDescent="0.2"/>
    <row r="7534" s="52" customFormat="1" x14ac:dyDescent="0.2"/>
    <row r="7535" s="52" customFormat="1" x14ac:dyDescent="0.2"/>
    <row r="7536" s="52" customFormat="1" x14ac:dyDescent="0.2"/>
    <row r="7537" s="52" customFormat="1" x14ac:dyDescent="0.2"/>
    <row r="7538" s="52" customFormat="1" x14ac:dyDescent="0.2"/>
    <row r="7539" s="52" customFormat="1" x14ac:dyDescent="0.2"/>
    <row r="7540" s="52" customFormat="1" x14ac:dyDescent="0.2"/>
    <row r="7541" s="52" customFormat="1" x14ac:dyDescent="0.2"/>
    <row r="7542" s="52" customFormat="1" x14ac:dyDescent="0.2"/>
    <row r="7543" s="52" customFormat="1" x14ac:dyDescent="0.2"/>
    <row r="7544" s="52" customFormat="1" x14ac:dyDescent="0.2"/>
    <row r="7545" s="52" customFormat="1" x14ac:dyDescent="0.2"/>
    <row r="7546" s="52" customFormat="1" x14ac:dyDescent="0.2"/>
    <row r="7547" s="52" customFormat="1" x14ac:dyDescent="0.2"/>
    <row r="7548" s="52" customFormat="1" x14ac:dyDescent="0.2"/>
    <row r="7549" s="52" customFormat="1" x14ac:dyDescent="0.2"/>
    <row r="7550" s="52" customFormat="1" x14ac:dyDescent="0.2"/>
    <row r="7551" s="52" customFormat="1" x14ac:dyDescent="0.2"/>
    <row r="7552" s="52" customFormat="1" x14ac:dyDescent="0.2"/>
    <row r="7553" s="52" customFormat="1" x14ac:dyDescent="0.2"/>
    <row r="7554" s="52" customFormat="1" x14ac:dyDescent="0.2"/>
    <row r="7555" s="52" customFormat="1" x14ac:dyDescent="0.2"/>
    <row r="7556" s="52" customFormat="1" x14ac:dyDescent="0.2"/>
    <row r="7557" s="52" customFormat="1" x14ac:dyDescent="0.2"/>
    <row r="7558" s="52" customFormat="1" x14ac:dyDescent="0.2"/>
    <row r="7559" s="52" customFormat="1" x14ac:dyDescent="0.2"/>
    <row r="7560" s="52" customFormat="1" x14ac:dyDescent="0.2"/>
    <row r="7561" s="52" customFormat="1" x14ac:dyDescent="0.2"/>
    <row r="7562" s="52" customFormat="1" x14ac:dyDescent="0.2"/>
    <row r="7563" s="52" customFormat="1" x14ac:dyDescent="0.2"/>
    <row r="7564" s="52" customFormat="1" x14ac:dyDescent="0.2"/>
    <row r="7565" s="52" customFormat="1" x14ac:dyDescent="0.2"/>
    <row r="7566" s="52" customFormat="1" x14ac:dyDescent="0.2"/>
    <row r="7567" s="52" customFormat="1" x14ac:dyDescent="0.2"/>
    <row r="7568" s="52" customFormat="1" x14ac:dyDescent="0.2"/>
    <row r="7569" s="52" customFormat="1" x14ac:dyDescent="0.2"/>
    <row r="7570" s="52" customFormat="1" x14ac:dyDescent="0.2"/>
    <row r="7571" s="52" customFormat="1" x14ac:dyDescent="0.2"/>
    <row r="7572" s="52" customFormat="1" x14ac:dyDescent="0.2"/>
    <row r="7573" s="52" customFormat="1" x14ac:dyDescent="0.2"/>
    <row r="7574" s="52" customFormat="1" x14ac:dyDescent="0.2"/>
    <row r="7575" s="52" customFormat="1" x14ac:dyDescent="0.2"/>
    <row r="7576" s="52" customFormat="1" x14ac:dyDescent="0.2"/>
    <row r="7577" s="52" customFormat="1" x14ac:dyDescent="0.2"/>
    <row r="7578" s="52" customFormat="1" x14ac:dyDescent="0.2"/>
    <row r="7579" s="52" customFormat="1" x14ac:dyDescent="0.2"/>
    <row r="7580" s="52" customFormat="1" x14ac:dyDescent="0.2"/>
    <row r="7581" s="52" customFormat="1" x14ac:dyDescent="0.2"/>
    <row r="7582" s="52" customFormat="1" x14ac:dyDescent="0.2"/>
    <row r="7583" s="52" customFormat="1" x14ac:dyDescent="0.2"/>
    <row r="7584" s="52" customFormat="1" x14ac:dyDescent="0.2"/>
    <row r="7585" s="52" customFormat="1" x14ac:dyDescent="0.2"/>
    <row r="7586" s="52" customFormat="1" x14ac:dyDescent="0.2"/>
    <row r="7587" s="52" customFormat="1" x14ac:dyDescent="0.2"/>
    <row r="7588" s="52" customFormat="1" x14ac:dyDescent="0.2"/>
    <row r="7589" s="52" customFormat="1" x14ac:dyDescent="0.2"/>
    <row r="7590" s="52" customFormat="1" x14ac:dyDescent="0.2"/>
    <row r="7591" s="52" customFormat="1" x14ac:dyDescent="0.2"/>
    <row r="7592" s="52" customFormat="1" x14ac:dyDescent="0.2"/>
    <row r="7593" s="52" customFormat="1" x14ac:dyDescent="0.2"/>
    <row r="7594" s="52" customFormat="1" x14ac:dyDescent="0.2"/>
    <row r="7595" s="52" customFormat="1" x14ac:dyDescent="0.2"/>
    <row r="7596" s="52" customFormat="1" x14ac:dyDescent="0.2"/>
    <row r="7597" s="52" customFormat="1" x14ac:dyDescent="0.2"/>
    <row r="7598" s="52" customFormat="1" x14ac:dyDescent="0.2"/>
    <row r="7599" s="52" customFormat="1" x14ac:dyDescent="0.2"/>
    <row r="7600" s="52" customFormat="1" x14ac:dyDescent="0.2"/>
    <row r="7601" s="52" customFormat="1" x14ac:dyDescent="0.2"/>
    <row r="7602" s="52" customFormat="1" x14ac:dyDescent="0.2"/>
    <row r="7603" s="52" customFormat="1" x14ac:dyDescent="0.2"/>
    <row r="7604" s="52" customFormat="1" x14ac:dyDescent="0.2"/>
    <row r="7605" s="52" customFormat="1" x14ac:dyDescent="0.2"/>
    <row r="7606" s="52" customFormat="1" x14ac:dyDescent="0.2"/>
    <row r="7607" s="52" customFormat="1" x14ac:dyDescent="0.2"/>
    <row r="7608" s="52" customFormat="1" x14ac:dyDescent="0.2"/>
    <row r="7609" s="52" customFormat="1" x14ac:dyDescent="0.2"/>
    <row r="7610" s="52" customFormat="1" x14ac:dyDescent="0.2"/>
    <row r="7611" s="52" customFormat="1" x14ac:dyDescent="0.2"/>
    <row r="7612" s="52" customFormat="1" x14ac:dyDescent="0.2"/>
    <row r="7613" s="52" customFormat="1" x14ac:dyDescent="0.2"/>
    <row r="7614" s="52" customFormat="1" x14ac:dyDescent="0.2"/>
    <row r="7615" s="52" customFormat="1" x14ac:dyDescent="0.2"/>
    <row r="7616" s="52" customFormat="1" x14ac:dyDescent="0.2"/>
    <row r="7617" s="52" customFormat="1" x14ac:dyDescent="0.2"/>
    <row r="7618" s="52" customFormat="1" x14ac:dyDescent="0.2"/>
    <row r="7619" s="52" customFormat="1" x14ac:dyDescent="0.2"/>
    <row r="7620" s="52" customFormat="1" x14ac:dyDescent="0.2"/>
    <row r="7621" s="52" customFormat="1" x14ac:dyDescent="0.2"/>
    <row r="7622" s="52" customFormat="1" x14ac:dyDescent="0.2"/>
    <row r="7623" s="52" customFormat="1" x14ac:dyDescent="0.2"/>
    <row r="7624" s="52" customFormat="1" x14ac:dyDescent="0.2"/>
    <row r="7625" s="52" customFormat="1" x14ac:dyDescent="0.2"/>
    <row r="7626" s="52" customFormat="1" x14ac:dyDescent="0.2"/>
    <row r="7627" s="52" customFormat="1" x14ac:dyDescent="0.2"/>
    <row r="7628" s="52" customFormat="1" x14ac:dyDescent="0.2"/>
    <row r="7629" s="52" customFormat="1" x14ac:dyDescent="0.2"/>
    <row r="7630" s="52" customFormat="1" x14ac:dyDescent="0.2"/>
    <row r="7631" s="52" customFormat="1" x14ac:dyDescent="0.2"/>
    <row r="7632" s="52" customFormat="1" x14ac:dyDescent="0.2"/>
    <row r="7633" s="52" customFormat="1" x14ac:dyDescent="0.2"/>
    <row r="7634" s="52" customFormat="1" x14ac:dyDescent="0.2"/>
    <row r="7635" s="52" customFormat="1" x14ac:dyDescent="0.2"/>
    <row r="7636" s="52" customFormat="1" x14ac:dyDescent="0.2"/>
    <row r="7637" s="52" customFormat="1" x14ac:dyDescent="0.2"/>
    <row r="7638" s="52" customFormat="1" x14ac:dyDescent="0.2"/>
    <row r="7639" s="52" customFormat="1" x14ac:dyDescent="0.2"/>
    <row r="7640" s="52" customFormat="1" x14ac:dyDescent="0.2"/>
    <row r="7641" s="52" customFormat="1" x14ac:dyDescent="0.2"/>
    <row r="7642" s="52" customFormat="1" x14ac:dyDescent="0.2"/>
    <row r="7643" s="52" customFormat="1" x14ac:dyDescent="0.2"/>
    <row r="7644" s="52" customFormat="1" x14ac:dyDescent="0.2"/>
    <row r="7645" s="52" customFormat="1" x14ac:dyDescent="0.2"/>
    <row r="7646" s="52" customFormat="1" x14ac:dyDescent="0.2"/>
    <row r="7647" s="52" customFormat="1" x14ac:dyDescent="0.2"/>
    <row r="7648" s="52" customFormat="1" x14ac:dyDescent="0.2"/>
    <row r="7649" s="52" customFormat="1" x14ac:dyDescent="0.2"/>
    <row r="7650" s="52" customFormat="1" x14ac:dyDescent="0.2"/>
    <row r="7651" s="52" customFormat="1" x14ac:dyDescent="0.2"/>
    <row r="7652" s="52" customFormat="1" x14ac:dyDescent="0.2"/>
    <row r="7653" s="52" customFormat="1" x14ac:dyDescent="0.2"/>
    <row r="7654" s="52" customFormat="1" x14ac:dyDescent="0.2"/>
    <row r="7655" s="52" customFormat="1" x14ac:dyDescent="0.2"/>
    <row r="7656" s="52" customFormat="1" x14ac:dyDescent="0.2"/>
    <row r="7657" s="52" customFormat="1" x14ac:dyDescent="0.2"/>
    <row r="7658" s="52" customFormat="1" x14ac:dyDescent="0.2"/>
    <row r="7659" s="52" customFormat="1" x14ac:dyDescent="0.2"/>
    <row r="7660" s="52" customFormat="1" x14ac:dyDescent="0.2"/>
    <row r="7661" s="52" customFormat="1" x14ac:dyDescent="0.2"/>
    <row r="7662" s="52" customFormat="1" x14ac:dyDescent="0.2"/>
    <row r="7663" s="52" customFormat="1" x14ac:dyDescent="0.2"/>
    <row r="7664" s="52" customFormat="1" x14ac:dyDescent="0.2"/>
    <row r="7665" s="52" customFormat="1" x14ac:dyDescent="0.2"/>
    <row r="7666" s="52" customFormat="1" x14ac:dyDescent="0.2"/>
    <row r="7667" s="52" customFormat="1" x14ac:dyDescent="0.2"/>
    <row r="7668" s="52" customFormat="1" x14ac:dyDescent="0.2"/>
    <row r="7669" s="52" customFormat="1" x14ac:dyDescent="0.2"/>
    <row r="7670" s="52" customFormat="1" x14ac:dyDescent="0.2"/>
    <row r="7671" s="52" customFormat="1" x14ac:dyDescent="0.2"/>
    <row r="7672" s="52" customFormat="1" x14ac:dyDescent="0.2"/>
    <row r="7673" s="52" customFormat="1" x14ac:dyDescent="0.2"/>
    <row r="7674" s="52" customFormat="1" x14ac:dyDescent="0.2"/>
    <row r="7675" s="52" customFormat="1" x14ac:dyDescent="0.2"/>
    <row r="7676" s="52" customFormat="1" x14ac:dyDescent="0.2"/>
    <row r="7677" s="52" customFormat="1" x14ac:dyDescent="0.2"/>
    <row r="7678" s="52" customFormat="1" x14ac:dyDescent="0.2"/>
    <row r="7679" s="52" customFormat="1" x14ac:dyDescent="0.2"/>
    <row r="7680" s="52" customFormat="1" x14ac:dyDescent="0.2"/>
    <row r="7681" s="52" customFormat="1" x14ac:dyDescent="0.2"/>
    <row r="7682" s="52" customFormat="1" x14ac:dyDescent="0.2"/>
    <row r="7683" s="52" customFormat="1" x14ac:dyDescent="0.2"/>
    <row r="7684" s="52" customFormat="1" x14ac:dyDescent="0.2"/>
    <row r="7685" s="52" customFormat="1" x14ac:dyDescent="0.2"/>
    <row r="7686" s="52" customFormat="1" x14ac:dyDescent="0.2"/>
    <row r="7687" s="52" customFormat="1" x14ac:dyDescent="0.2"/>
    <row r="7688" s="52" customFormat="1" x14ac:dyDescent="0.2"/>
    <row r="7689" s="52" customFormat="1" x14ac:dyDescent="0.2"/>
    <row r="7690" s="52" customFormat="1" x14ac:dyDescent="0.2"/>
    <row r="7691" s="52" customFormat="1" x14ac:dyDescent="0.2"/>
    <row r="7692" s="52" customFormat="1" x14ac:dyDescent="0.2"/>
    <row r="7693" s="52" customFormat="1" x14ac:dyDescent="0.2"/>
    <row r="7694" s="52" customFormat="1" x14ac:dyDescent="0.2"/>
    <row r="7695" s="52" customFormat="1" x14ac:dyDescent="0.2"/>
    <row r="7696" s="52" customFormat="1" x14ac:dyDescent="0.2"/>
    <row r="7697" s="52" customFormat="1" x14ac:dyDescent="0.2"/>
    <row r="7698" s="52" customFormat="1" x14ac:dyDescent="0.2"/>
    <row r="7699" s="52" customFormat="1" x14ac:dyDescent="0.2"/>
    <row r="7700" s="52" customFormat="1" x14ac:dyDescent="0.2"/>
    <row r="7701" s="52" customFormat="1" x14ac:dyDescent="0.2"/>
    <row r="7702" s="52" customFormat="1" x14ac:dyDescent="0.2"/>
    <row r="7703" s="52" customFormat="1" x14ac:dyDescent="0.2"/>
    <row r="7704" s="52" customFormat="1" x14ac:dyDescent="0.2"/>
    <row r="7705" s="52" customFormat="1" x14ac:dyDescent="0.2"/>
    <row r="7706" s="52" customFormat="1" x14ac:dyDescent="0.2"/>
    <row r="7707" s="52" customFormat="1" x14ac:dyDescent="0.2"/>
    <row r="7708" s="52" customFormat="1" x14ac:dyDescent="0.2"/>
    <row r="7709" s="52" customFormat="1" x14ac:dyDescent="0.2"/>
    <row r="7710" s="52" customFormat="1" x14ac:dyDescent="0.2"/>
    <row r="7711" s="52" customFormat="1" x14ac:dyDescent="0.2"/>
    <row r="7712" s="52" customFormat="1" x14ac:dyDescent="0.2"/>
    <row r="7713" s="52" customFormat="1" x14ac:dyDescent="0.2"/>
    <row r="7714" s="52" customFormat="1" x14ac:dyDescent="0.2"/>
    <row r="7715" s="52" customFormat="1" x14ac:dyDescent="0.2"/>
    <row r="7716" s="52" customFormat="1" x14ac:dyDescent="0.2"/>
    <row r="7717" s="52" customFormat="1" x14ac:dyDescent="0.2"/>
    <row r="7718" s="52" customFormat="1" x14ac:dyDescent="0.2"/>
    <row r="7719" s="52" customFormat="1" x14ac:dyDescent="0.2"/>
    <row r="7720" s="52" customFormat="1" x14ac:dyDescent="0.2"/>
    <row r="7721" s="52" customFormat="1" x14ac:dyDescent="0.2"/>
    <row r="7722" s="52" customFormat="1" x14ac:dyDescent="0.2"/>
    <row r="7723" s="52" customFormat="1" x14ac:dyDescent="0.2"/>
    <row r="7724" s="52" customFormat="1" x14ac:dyDescent="0.2"/>
    <row r="7725" s="52" customFormat="1" x14ac:dyDescent="0.2"/>
    <row r="7726" s="52" customFormat="1" x14ac:dyDescent="0.2"/>
    <row r="7727" s="52" customFormat="1" x14ac:dyDescent="0.2"/>
    <row r="7728" s="52" customFormat="1" x14ac:dyDescent="0.2"/>
    <row r="7729" s="52" customFormat="1" x14ac:dyDescent="0.2"/>
    <row r="7730" s="52" customFormat="1" x14ac:dyDescent="0.2"/>
    <row r="7731" s="52" customFormat="1" x14ac:dyDescent="0.2"/>
    <row r="7732" s="52" customFormat="1" x14ac:dyDescent="0.2"/>
    <row r="7733" s="52" customFormat="1" x14ac:dyDescent="0.2"/>
    <row r="7734" s="52" customFormat="1" x14ac:dyDescent="0.2"/>
    <row r="7735" s="52" customFormat="1" x14ac:dyDescent="0.2"/>
    <row r="7736" s="52" customFormat="1" x14ac:dyDescent="0.2"/>
    <row r="7737" s="52" customFormat="1" x14ac:dyDescent="0.2"/>
    <row r="7738" s="52" customFormat="1" x14ac:dyDescent="0.2"/>
    <row r="7739" s="52" customFormat="1" x14ac:dyDescent="0.2"/>
    <row r="7740" s="52" customFormat="1" x14ac:dyDescent="0.2"/>
    <row r="7741" s="52" customFormat="1" x14ac:dyDescent="0.2"/>
    <row r="7742" s="52" customFormat="1" x14ac:dyDescent="0.2"/>
    <row r="7743" s="52" customFormat="1" x14ac:dyDescent="0.2"/>
    <row r="7744" s="52" customFormat="1" x14ac:dyDescent="0.2"/>
    <row r="7745" s="52" customFormat="1" x14ac:dyDescent="0.2"/>
    <row r="7746" s="52" customFormat="1" x14ac:dyDescent="0.2"/>
    <row r="7747" s="52" customFormat="1" x14ac:dyDescent="0.2"/>
    <row r="7748" s="52" customFormat="1" x14ac:dyDescent="0.2"/>
    <row r="7749" s="52" customFormat="1" x14ac:dyDescent="0.2"/>
    <row r="7750" s="52" customFormat="1" x14ac:dyDescent="0.2"/>
    <row r="7751" s="52" customFormat="1" x14ac:dyDescent="0.2"/>
    <row r="7752" s="52" customFormat="1" x14ac:dyDescent="0.2"/>
    <row r="7753" s="52" customFormat="1" x14ac:dyDescent="0.2"/>
    <row r="7754" s="52" customFormat="1" x14ac:dyDescent="0.2"/>
    <row r="7755" s="52" customFormat="1" x14ac:dyDescent="0.2"/>
    <row r="7756" s="52" customFormat="1" x14ac:dyDescent="0.2"/>
    <row r="7757" s="52" customFormat="1" x14ac:dyDescent="0.2"/>
    <row r="7758" s="52" customFormat="1" x14ac:dyDescent="0.2"/>
    <row r="7759" s="52" customFormat="1" x14ac:dyDescent="0.2"/>
    <row r="7760" s="52" customFormat="1" x14ac:dyDescent="0.2"/>
    <row r="7761" s="52" customFormat="1" x14ac:dyDescent="0.2"/>
    <row r="7762" s="52" customFormat="1" x14ac:dyDescent="0.2"/>
    <row r="7763" s="52" customFormat="1" x14ac:dyDescent="0.2"/>
    <row r="7764" s="52" customFormat="1" x14ac:dyDescent="0.2"/>
    <row r="7765" s="52" customFormat="1" x14ac:dyDescent="0.2"/>
    <row r="7766" s="52" customFormat="1" x14ac:dyDescent="0.2"/>
    <row r="7767" s="52" customFormat="1" x14ac:dyDescent="0.2"/>
    <row r="7768" s="52" customFormat="1" x14ac:dyDescent="0.2"/>
    <row r="7769" s="52" customFormat="1" x14ac:dyDescent="0.2"/>
    <row r="7770" s="52" customFormat="1" x14ac:dyDescent="0.2"/>
    <row r="7771" s="52" customFormat="1" x14ac:dyDescent="0.2"/>
    <row r="7772" s="52" customFormat="1" x14ac:dyDescent="0.2"/>
    <row r="7773" s="52" customFormat="1" x14ac:dyDescent="0.2"/>
    <row r="7774" s="52" customFormat="1" x14ac:dyDescent="0.2"/>
    <row r="7775" s="52" customFormat="1" x14ac:dyDescent="0.2"/>
    <row r="7776" s="52" customFormat="1" x14ac:dyDescent="0.2"/>
    <row r="7777" s="52" customFormat="1" x14ac:dyDescent="0.2"/>
    <row r="7778" s="52" customFormat="1" x14ac:dyDescent="0.2"/>
    <row r="7779" s="52" customFormat="1" x14ac:dyDescent="0.2"/>
    <row r="7780" s="52" customFormat="1" x14ac:dyDescent="0.2"/>
    <row r="7781" s="52" customFormat="1" x14ac:dyDescent="0.2"/>
    <row r="7782" s="52" customFormat="1" x14ac:dyDescent="0.2"/>
    <row r="7783" s="52" customFormat="1" x14ac:dyDescent="0.2"/>
    <row r="7784" s="52" customFormat="1" x14ac:dyDescent="0.2"/>
    <row r="7785" s="52" customFormat="1" x14ac:dyDescent="0.2"/>
    <row r="7786" s="52" customFormat="1" x14ac:dyDescent="0.2"/>
    <row r="7787" s="52" customFormat="1" x14ac:dyDescent="0.2"/>
    <row r="7788" s="52" customFormat="1" x14ac:dyDescent="0.2"/>
    <row r="7789" s="52" customFormat="1" x14ac:dyDescent="0.2"/>
    <row r="7790" s="52" customFormat="1" x14ac:dyDescent="0.2"/>
    <row r="7791" s="52" customFormat="1" x14ac:dyDescent="0.2"/>
    <row r="7792" s="52" customFormat="1" x14ac:dyDescent="0.2"/>
    <row r="7793" s="52" customFormat="1" x14ac:dyDescent="0.2"/>
    <row r="7794" s="52" customFormat="1" x14ac:dyDescent="0.2"/>
    <row r="7795" s="52" customFormat="1" x14ac:dyDescent="0.2"/>
    <row r="7796" s="52" customFormat="1" x14ac:dyDescent="0.2"/>
    <row r="7797" s="52" customFormat="1" x14ac:dyDescent="0.2"/>
    <row r="7798" s="52" customFormat="1" x14ac:dyDescent="0.2"/>
    <row r="7799" s="52" customFormat="1" x14ac:dyDescent="0.2"/>
    <row r="7800" s="52" customFormat="1" x14ac:dyDescent="0.2"/>
    <row r="7801" s="52" customFormat="1" x14ac:dyDescent="0.2"/>
    <row r="7802" s="52" customFormat="1" x14ac:dyDescent="0.2"/>
    <row r="7803" s="52" customFormat="1" x14ac:dyDescent="0.2"/>
    <row r="7804" s="52" customFormat="1" x14ac:dyDescent="0.2"/>
    <row r="7805" s="52" customFormat="1" x14ac:dyDescent="0.2"/>
    <row r="7806" s="52" customFormat="1" x14ac:dyDescent="0.2"/>
    <row r="7807" s="52" customFormat="1" x14ac:dyDescent="0.2"/>
    <row r="7808" s="52" customFormat="1" x14ac:dyDescent="0.2"/>
    <row r="7809" s="52" customFormat="1" x14ac:dyDescent="0.2"/>
    <row r="7810" s="52" customFormat="1" x14ac:dyDescent="0.2"/>
    <row r="7811" s="52" customFormat="1" x14ac:dyDescent="0.2"/>
    <row r="7812" s="52" customFormat="1" x14ac:dyDescent="0.2"/>
    <row r="7813" s="52" customFormat="1" x14ac:dyDescent="0.2"/>
    <row r="7814" s="52" customFormat="1" x14ac:dyDescent="0.2"/>
    <row r="7815" s="52" customFormat="1" x14ac:dyDescent="0.2"/>
    <row r="7816" s="52" customFormat="1" x14ac:dyDescent="0.2"/>
    <row r="7817" s="52" customFormat="1" x14ac:dyDescent="0.2"/>
    <row r="7818" s="52" customFormat="1" x14ac:dyDescent="0.2"/>
    <row r="7819" s="52" customFormat="1" x14ac:dyDescent="0.2"/>
    <row r="7820" s="52" customFormat="1" x14ac:dyDescent="0.2"/>
    <row r="7821" s="52" customFormat="1" x14ac:dyDescent="0.2"/>
    <row r="7822" s="52" customFormat="1" x14ac:dyDescent="0.2"/>
    <row r="7823" s="52" customFormat="1" x14ac:dyDescent="0.2"/>
    <row r="7824" s="52" customFormat="1" x14ac:dyDescent="0.2"/>
    <row r="7825" s="52" customFormat="1" x14ac:dyDescent="0.2"/>
    <row r="7826" s="52" customFormat="1" x14ac:dyDescent="0.2"/>
    <row r="7827" s="52" customFormat="1" x14ac:dyDescent="0.2"/>
    <row r="7828" s="52" customFormat="1" x14ac:dyDescent="0.2"/>
    <row r="7829" s="52" customFormat="1" x14ac:dyDescent="0.2"/>
    <row r="7830" s="52" customFormat="1" x14ac:dyDescent="0.2"/>
    <row r="7831" s="52" customFormat="1" x14ac:dyDescent="0.2"/>
    <row r="7832" s="52" customFormat="1" x14ac:dyDescent="0.2"/>
    <row r="7833" s="52" customFormat="1" x14ac:dyDescent="0.2"/>
    <row r="7834" s="52" customFormat="1" x14ac:dyDescent="0.2"/>
    <row r="7835" s="52" customFormat="1" x14ac:dyDescent="0.2"/>
    <row r="7836" s="52" customFormat="1" x14ac:dyDescent="0.2"/>
    <row r="7837" s="52" customFormat="1" x14ac:dyDescent="0.2"/>
    <row r="7838" s="52" customFormat="1" x14ac:dyDescent="0.2"/>
    <row r="7839" s="52" customFormat="1" x14ac:dyDescent="0.2"/>
    <row r="7840" s="52" customFormat="1" x14ac:dyDescent="0.2"/>
    <row r="7841" s="52" customFormat="1" x14ac:dyDescent="0.2"/>
    <row r="7842" s="52" customFormat="1" x14ac:dyDescent="0.2"/>
    <row r="7843" s="52" customFormat="1" x14ac:dyDescent="0.2"/>
    <row r="7844" s="52" customFormat="1" x14ac:dyDescent="0.2"/>
    <row r="7845" s="52" customFormat="1" x14ac:dyDescent="0.2"/>
    <row r="7846" s="52" customFormat="1" x14ac:dyDescent="0.2"/>
    <row r="7847" s="52" customFormat="1" x14ac:dyDescent="0.2"/>
    <row r="7848" s="52" customFormat="1" x14ac:dyDescent="0.2"/>
    <row r="7849" s="52" customFormat="1" x14ac:dyDescent="0.2"/>
    <row r="7850" s="52" customFormat="1" x14ac:dyDescent="0.2"/>
    <row r="7851" s="52" customFormat="1" x14ac:dyDescent="0.2"/>
    <row r="7852" s="52" customFormat="1" x14ac:dyDescent="0.2"/>
    <row r="7853" s="52" customFormat="1" x14ac:dyDescent="0.2"/>
    <row r="7854" s="52" customFormat="1" x14ac:dyDescent="0.2"/>
    <row r="7855" s="52" customFormat="1" x14ac:dyDescent="0.2"/>
    <row r="7856" s="52" customFormat="1" x14ac:dyDescent="0.2"/>
    <row r="7857" s="52" customFormat="1" x14ac:dyDescent="0.2"/>
    <row r="7858" s="52" customFormat="1" x14ac:dyDescent="0.2"/>
    <row r="7859" s="52" customFormat="1" x14ac:dyDescent="0.2"/>
    <row r="7860" s="52" customFormat="1" x14ac:dyDescent="0.2"/>
    <row r="7861" s="52" customFormat="1" x14ac:dyDescent="0.2"/>
    <row r="7862" s="52" customFormat="1" x14ac:dyDescent="0.2"/>
    <row r="7863" s="52" customFormat="1" x14ac:dyDescent="0.2"/>
    <row r="7864" s="52" customFormat="1" x14ac:dyDescent="0.2"/>
    <row r="7865" s="52" customFormat="1" x14ac:dyDescent="0.2"/>
    <row r="7866" s="52" customFormat="1" x14ac:dyDescent="0.2"/>
    <row r="7867" s="52" customFormat="1" x14ac:dyDescent="0.2"/>
    <row r="7868" s="52" customFormat="1" x14ac:dyDescent="0.2"/>
    <row r="7869" s="52" customFormat="1" x14ac:dyDescent="0.2"/>
    <row r="7870" s="52" customFormat="1" x14ac:dyDescent="0.2"/>
    <row r="7871" s="52" customFormat="1" x14ac:dyDescent="0.2"/>
    <row r="7872" s="52" customFormat="1" x14ac:dyDescent="0.2"/>
    <row r="7873" s="52" customFormat="1" x14ac:dyDescent="0.2"/>
    <row r="7874" s="52" customFormat="1" x14ac:dyDescent="0.2"/>
    <row r="7875" s="52" customFormat="1" x14ac:dyDescent="0.2"/>
    <row r="7876" s="52" customFormat="1" x14ac:dyDescent="0.2"/>
    <row r="7877" s="52" customFormat="1" x14ac:dyDescent="0.2"/>
    <row r="7878" s="52" customFormat="1" x14ac:dyDescent="0.2"/>
    <row r="7879" s="52" customFormat="1" x14ac:dyDescent="0.2"/>
    <row r="7880" s="52" customFormat="1" x14ac:dyDescent="0.2"/>
    <row r="7881" s="52" customFormat="1" x14ac:dyDescent="0.2"/>
    <row r="7882" s="52" customFormat="1" x14ac:dyDescent="0.2"/>
    <row r="7883" s="52" customFormat="1" x14ac:dyDescent="0.2"/>
    <row r="7884" s="52" customFormat="1" x14ac:dyDescent="0.2"/>
    <row r="7885" s="52" customFormat="1" x14ac:dyDescent="0.2"/>
    <row r="7886" s="52" customFormat="1" x14ac:dyDescent="0.2"/>
    <row r="7887" s="52" customFormat="1" x14ac:dyDescent="0.2"/>
    <row r="7888" s="52" customFormat="1" x14ac:dyDescent="0.2"/>
    <row r="7889" s="52" customFormat="1" x14ac:dyDescent="0.2"/>
    <row r="7890" s="52" customFormat="1" x14ac:dyDescent="0.2"/>
    <row r="7891" s="52" customFormat="1" x14ac:dyDescent="0.2"/>
    <row r="7892" s="52" customFormat="1" x14ac:dyDescent="0.2"/>
    <row r="7893" s="52" customFormat="1" x14ac:dyDescent="0.2"/>
    <row r="7894" s="52" customFormat="1" x14ac:dyDescent="0.2"/>
    <row r="7895" s="52" customFormat="1" x14ac:dyDescent="0.2"/>
    <row r="7896" s="52" customFormat="1" x14ac:dyDescent="0.2"/>
    <row r="7897" s="52" customFormat="1" x14ac:dyDescent="0.2"/>
    <row r="7898" s="52" customFormat="1" x14ac:dyDescent="0.2"/>
    <row r="7899" s="52" customFormat="1" x14ac:dyDescent="0.2"/>
    <row r="7900" s="52" customFormat="1" x14ac:dyDescent="0.2"/>
    <row r="7901" s="52" customFormat="1" x14ac:dyDescent="0.2"/>
    <row r="7902" s="52" customFormat="1" x14ac:dyDescent="0.2"/>
    <row r="7903" s="52" customFormat="1" x14ac:dyDescent="0.2"/>
    <row r="7904" s="52" customFormat="1" x14ac:dyDescent="0.2"/>
    <row r="7905" s="52" customFormat="1" x14ac:dyDescent="0.2"/>
    <row r="7906" s="52" customFormat="1" x14ac:dyDescent="0.2"/>
    <row r="7907" s="52" customFormat="1" x14ac:dyDescent="0.2"/>
    <row r="7908" s="52" customFormat="1" x14ac:dyDescent="0.2"/>
    <row r="7909" s="52" customFormat="1" x14ac:dyDescent="0.2"/>
    <row r="7910" s="52" customFormat="1" x14ac:dyDescent="0.2"/>
    <row r="7911" s="52" customFormat="1" x14ac:dyDescent="0.2"/>
    <row r="7912" s="52" customFormat="1" x14ac:dyDescent="0.2"/>
    <row r="7913" s="52" customFormat="1" x14ac:dyDescent="0.2"/>
    <row r="7914" s="52" customFormat="1" x14ac:dyDescent="0.2"/>
    <row r="7915" s="52" customFormat="1" x14ac:dyDescent="0.2"/>
    <row r="7916" s="52" customFormat="1" x14ac:dyDescent="0.2"/>
    <row r="7917" s="52" customFormat="1" x14ac:dyDescent="0.2"/>
    <row r="7918" s="52" customFormat="1" x14ac:dyDescent="0.2"/>
    <row r="7919" s="52" customFormat="1" x14ac:dyDescent="0.2"/>
    <row r="7920" s="52" customFormat="1" x14ac:dyDescent="0.2"/>
    <row r="7921" s="52" customFormat="1" x14ac:dyDescent="0.2"/>
    <row r="7922" s="52" customFormat="1" x14ac:dyDescent="0.2"/>
    <row r="7923" s="52" customFormat="1" x14ac:dyDescent="0.2"/>
    <row r="7924" s="52" customFormat="1" x14ac:dyDescent="0.2"/>
    <row r="7925" s="52" customFormat="1" x14ac:dyDescent="0.2"/>
    <row r="7926" s="52" customFormat="1" x14ac:dyDescent="0.2"/>
    <row r="7927" s="52" customFormat="1" x14ac:dyDescent="0.2"/>
    <row r="7928" s="52" customFormat="1" x14ac:dyDescent="0.2"/>
    <row r="7929" s="52" customFormat="1" x14ac:dyDescent="0.2"/>
    <row r="7930" s="52" customFormat="1" x14ac:dyDescent="0.2"/>
    <row r="7931" s="52" customFormat="1" x14ac:dyDescent="0.2"/>
    <row r="7932" s="52" customFormat="1" x14ac:dyDescent="0.2"/>
    <row r="7933" s="52" customFormat="1" x14ac:dyDescent="0.2"/>
    <row r="7934" s="52" customFormat="1" x14ac:dyDescent="0.2"/>
    <row r="7935" s="52" customFormat="1" x14ac:dyDescent="0.2"/>
    <row r="7936" s="52" customFormat="1" x14ac:dyDescent="0.2"/>
    <row r="7937" s="52" customFormat="1" x14ac:dyDescent="0.2"/>
    <row r="7938" s="52" customFormat="1" x14ac:dyDescent="0.2"/>
    <row r="7939" s="52" customFormat="1" x14ac:dyDescent="0.2"/>
    <row r="7940" s="52" customFormat="1" x14ac:dyDescent="0.2"/>
    <row r="7941" s="52" customFormat="1" x14ac:dyDescent="0.2"/>
    <row r="7942" s="52" customFormat="1" x14ac:dyDescent="0.2"/>
    <row r="7943" s="52" customFormat="1" x14ac:dyDescent="0.2"/>
    <row r="7944" s="52" customFormat="1" x14ac:dyDescent="0.2"/>
    <row r="7945" s="52" customFormat="1" x14ac:dyDescent="0.2"/>
    <row r="7946" s="52" customFormat="1" x14ac:dyDescent="0.2"/>
    <row r="7947" s="52" customFormat="1" x14ac:dyDescent="0.2"/>
    <row r="7948" s="52" customFormat="1" x14ac:dyDescent="0.2"/>
    <row r="7949" s="52" customFormat="1" x14ac:dyDescent="0.2"/>
    <row r="7950" s="52" customFormat="1" x14ac:dyDescent="0.2"/>
    <row r="7951" s="52" customFormat="1" x14ac:dyDescent="0.2"/>
    <row r="7952" s="52" customFormat="1" x14ac:dyDescent="0.2"/>
    <row r="7953" s="52" customFormat="1" x14ac:dyDescent="0.2"/>
    <row r="7954" s="52" customFormat="1" x14ac:dyDescent="0.2"/>
    <row r="7955" s="52" customFormat="1" x14ac:dyDescent="0.2"/>
    <row r="7956" s="52" customFormat="1" x14ac:dyDescent="0.2"/>
    <row r="7957" s="52" customFormat="1" x14ac:dyDescent="0.2"/>
    <row r="7958" s="52" customFormat="1" x14ac:dyDescent="0.2"/>
    <row r="7959" s="52" customFormat="1" x14ac:dyDescent="0.2"/>
    <row r="7960" s="52" customFormat="1" x14ac:dyDescent="0.2"/>
    <row r="7961" s="52" customFormat="1" x14ac:dyDescent="0.2"/>
    <row r="7962" s="52" customFormat="1" x14ac:dyDescent="0.2"/>
    <row r="7963" s="52" customFormat="1" x14ac:dyDescent="0.2"/>
    <row r="7964" s="52" customFormat="1" x14ac:dyDescent="0.2"/>
    <row r="7965" s="52" customFormat="1" x14ac:dyDescent="0.2"/>
    <row r="7966" s="52" customFormat="1" x14ac:dyDescent="0.2"/>
    <row r="7967" s="52" customFormat="1" x14ac:dyDescent="0.2"/>
    <row r="7968" s="52" customFormat="1" x14ac:dyDescent="0.2"/>
    <row r="7969" s="52" customFormat="1" x14ac:dyDescent="0.2"/>
    <row r="7970" s="52" customFormat="1" x14ac:dyDescent="0.2"/>
    <row r="7971" s="52" customFormat="1" x14ac:dyDescent="0.2"/>
    <row r="7972" s="52" customFormat="1" x14ac:dyDescent="0.2"/>
    <row r="7973" s="52" customFormat="1" x14ac:dyDescent="0.2"/>
    <row r="7974" s="52" customFormat="1" x14ac:dyDescent="0.2"/>
    <row r="7975" s="52" customFormat="1" x14ac:dyDescent="0.2"/>
    <row r="7976" s="52" customFormat="1" x14ac:dyDescent="0.2"/>
    <row r="7977" s="52" customFormat="1" x14ac:dyDescent="0.2"/>
    <row r="7978" s="52" customFormat="1" x14ac:dyDescent="0.2"/>
    <row r="7979" s="52" customFormat="1" x14ac:dyDescent="0.2"/>
    <row r="7980" s="52" customFormat="1" x14ac:dyDescent="0.2"/>
    <row r="7981" s="52" customFormat="1" x14ac:dyDescent="0.2"/>
    <row r="7982" s="52" customFormat="1" x14ac:dyDescent="0.2"/>
    <row r="7983" s="52" customFormat="1" x14ac:dyDescent="0.2"/>
    <row r="7984" s="52" customFormat="1" x14ac:dyDescent="0.2"/>
    <row r="7985" s="52" customFormat="1" x14ac:dyDescent="0.2"/>
    <row r="7986" s="52" customFormat="1" x14ac:dyDescent="0.2"/>
    <row r="7987" s="52" customFormat="1" x14ac:dyDescent="0.2"/>
    <row r="7988" s="52" customFormat="1" x14ac:dyDescent="0.2"/>
    <row r="7989" s="52" customFormat="1" x14ac:dyDescent="0.2"/>
    <row r="7990" s="52" customFormat="1" x14ac:dyDescent="0.2"/>
    <row r="7991" s="52" customFormat="1" x14ac:dyDescent="0.2"/>
    <row r="7992" s="52" customFormat="1" x14ac:dyDescent="0.2"/>
    <row r="7993" s="52" customFormat="1" x14ac:dyDescent="0.2"/>
    <row r="7994" s="52" customFormat="1" x14ac:dyDescent="0.2"/>
    <row r="7995" s="52" customFormat="1" x14ac:dyDescent="0.2"/>
    <row r="7996" s="52" customFormat="1" x14ac:dyDescent="0.2"/>
    <row r="7997" s="52" customFormat="1" x14ac:dyDescent="0.2"/>
    <row r="7998" s="52" customFormat="1" x14ac:dyDescent="0.2"/>
    <row r="7999" s="52" customFormat="1" x14ac:dyDescent="0.2"/>
    <row r="8000" s="52" customFormat="1" x14ac:dyDescent="0.2"/>
    <row r="8001" s="52" customFormat="1" x14ac:dyDescent="0.2"/>
    <row r="8002" s="52" customFormat="1" x14ac:dyDescent="0.2"/>
    <row r="8003" s="52" customFormat="1" x14ac:dyDescent="0.2"/>
    <row r="8004" s="52" customFormat="1" x14ac:dyDescent="0.2"/>
    <row r="8005" s="52" customFormat="1" x14ac:dyDescent="0.2"/>
    <row r="8006" s="52" customFormat="1" x14ac:dyDescent="0.2"/>
    <row r="8007" s="52" customFormat="1" x14ac:dyDescent="0.2"/>
    <row r="8008" s="52" customFormat="1" x14ac:dyDescent="0.2"/>
    <row r="8009" s="52" customFormat="1" x14ac:dyDescent="0.2"/>
    <row r="8010" s="52" customFormat="1" x14ac:dyDescent="0.2"/>
    <row r="8011" s="52" customFormat="1" x14ac:dyDescent="0.2"/>
    <row r="8012" s="52" customFormat="1" x14ac:dyDescent="0.2"/>
    <row r="8013" s="52" customFormat="1" x14ac:dyDescent="0.2"/>
    <row r="8014" s="52" customFormat="1" x14ac:dyDescent="0.2"/>
    <row r="8015" s="52" customFormat="1" x14ac:dyDescent="0.2"/>
    <row r="8016" s="52" customFormat="1" x14ac:dyDescent="0.2"/>
    <row r="8017" s="52" customFormat="1" x14ac:dyDescent="0.2"/>
    <row r="8018" s="52" customFormat="1" x14ac:dyDescent="0.2"/>
    <row r="8019" s="52" customFormat="1" x14ac:dyDescent="0.2"/>
    <row r="8020" s="52" customFormat="1" x14ac:dyDescent="0.2"/>
    <row r="8021" s="52" customFormat="1" x14ac:dyDescent="0.2"/>
    <row r="8022" s="52" customFormat="1" x14ac:dyDescent="0.2"/>
    <row r="8023" s="52" customFormat="1" x14ac:dyDescent="0.2"/>
    <row r="8024" s="52" customFormat="1" x14ac:dyDescent="0.2"/>
    <row r="8025" s="52" customFormat="1" x14ac:dyDescent="0.2"/>
    <row r="8026" s="52" customFormat="1" x14ac:dyDescent="0.2"/>
    <row r="8027" s="52" customFormat="1" x14ac:dyDescent="0.2"/>
    <row r="8028" s="52" customFormat="1" x14ac:dyDescent="0.2"/>
    <row r="8029" s="52" customFormat="1" x14ac:dyDescent="0.2"/>
    <row r="8030" s="52" customFormat="1" x14ac:dyDescent="0.2"/>
    <row r="8031" s="52" customFormat="1" x14ac:dyDescent="0.2"/>
    <row r="8032" s="52" customFormat="1" x14ac:dyDescent="0.2"/>
    <row r="8033" s="52" customFormat="1" x14ac:dyDescent="0.2"/>
    <row r="8034" s="52" customFormat="1" x14ac:dyDescent="0.2"/>
    <row r="8035" s="52" customFormat="1" x14ac:dyDescent="0.2"/>
    <row r="8036" s="52" customFormat="1" x14ac:dyDescent="0.2"/>
    <row r="8037" s="52" customFormat="1" x14ac:dyDescent="0.2"/>
    <row r="8038" s="52" customFormat="1" x14ac:dyDescent="0.2"/>
    <row r="8039" s="52" customFormat="1" x14ac:dyDescent="0.2"/>
    <row r="8040" s="52" customFormat="1" x14ac:dyDescent="0.2"/>
    <row r="8041" s="52" customFormat="1" x14ac:dyDescent="0.2"/>
    <row r="8042" s="52" customFormat="1" x14ac:dyDescent="0.2"/>
    <row r="8043" s="52" customFormat="1" x14ac:dyDescent="0.2"/>
    <row r="8044" s="52" customFormat="1" x14ac:dyDescent="0.2"/>
    <row r="8045" s="52" customFormat="1" x14ac:dyDescent="0.2"/>
    <row r="8046" s="52" customFormat="1" x14ac:dyDescent="0.2"/>
    <row r="8047" s="52" customFormat="1" x14ac:dyDescent="0.2"/>
    <row r="8048" s="52" customFormat="1" x14ac:dyDescent="0.2"/>
    <row r="8049" s="52" customFormat="1" x14ac:dyDescent="0.2"/>
    <row r="8050" s="52" customFormat="1" x14ac:dyDescent="0.2"/>
    <row r="8051" s="52" customFormat="1" x14ac:dyDescent="0.2"/>
    <row r="8052" s="52" customFormat="1" x14ac:dyDescent="0.2"/>
    <row r="8053" s="52" customFormat="1" x14ac:dyDescent="0.2"/>
    <row r="8054" s="52" customFormat="1" x14ac:dyDescent="0.2"/>
    <row r="8055" s="52" customFormat="1" x14ac:dyDescent="0.2"/>
    <row r="8056" s="52" customFormat="1" x14ac:dyDescent="0.2"/>
    <row r="8057" s="52" customFormat="1" x14ac:dyDescent="0.2"/>
    <row r="8058" s="52" customFormat="1" x14ac:dyDescent="0.2"/>
    <row r="8059" s="52" customFormat="1" x14ac:dyDescent="0.2"/>
    <row r="8060" s="52" customFormat="1" x14ac:dyDescent="0.2"/>
    <row r="8061" s="52" customFormat="1" x14ac:dyDescent="0.2"/>
    <row r="8062" s="52" customFormat="1" x14ac:dyDescent="0.2"/>
    <row r="8063" s="52" customFormat="1" x14ac:dyDescent="0.2"/>
    <row r="8064" s="52" customFormat="1" x14ac:dyDescent="0.2"/>
    <row r="8065" s="52" customFormat="1" x14ac:dyDescent="0.2"/>
    <row r="8066" s="52" customFormat="1" x14ac:dyDescent="0.2"/>
    <row r="8067" s="52" customFormat="1" x14ac:dyDescent="0.2"/>
    <row r="8068" s="52" customFormat="1" x14ac:dyDescent="0.2"/>
    <row r="8069" s="52" customFormat="1" x14ac:dyDescent="0.2"/>
    <row r="8070" s="52" customFormat="1" x14ac:dyDescent="0.2"/>
    <row r="8071" s="52" customFormat="1" x14ac:dyDescent="0.2"/>
    <row r="8072" s="52" customFormat="1" x14ac:dyDescent="0.2"/>
    <row r="8073" s="52" customFormat="1" x14ac:dyDescent="0.2"/>
    <row r="8074" s="52" customFormat="1" x14ac:dyDescent="0.2"/>
    <row r="8075" s="52" customFormat="1" x14ac:dyDescent="0.2"/>
    <row r="8076" s="52" customFormat="1" x14ac:dyDescent="0.2"/>
    <row r="8077" s="52" customFormat="1" x14ac:dyDescent="0.2"/>
    <row r="8078" s="52" customFormat="1" x14ac:dyDescent="0.2"/>
    <row r="8079" s="52" customFormat="1" x14ac:dyDescent="0.2"/>
    <row r="8080" s="52" customFormat="1" x14ac:dyDescent="0.2"/>
    <row r="8081" s="52" customFormat="1" x14ac:dyDescent="0.2"/>
    <row r="8082" s="52" customFormat="1" x14ac:dyDescent="0.2"/>
    <row r="8083" s="52" customFormat="1" x14ac:dyDescent="0.2"/>
    <row r="8084" s="52" customFormat="1" x14ac:dyDescent="0.2"/>
    <row r="8085" s="52" customFormat="1" x14ac:dyDescent="0.2"/>
    <row r="8086" s="52" customFormat="1" x14ac:dyDescent="0.2"/>
    <row r="8087" s="52" customFormat="1" x14ac:dyDescent="0.2"/>
    <row r="8088" s="52" customFormat="1" x14ac:dyDescent="0.2"/>
    <row r="8089" s="52" customFormat="1" x14ac:dyDescent="0.2"/>
    <row r="8090" s="52" customFormat="1" x14ac:dyDescent="0.2"/>
    <row r="8091" s="52" customFormat="1" x14ac:dyDescent="0.2"/>
    <row r="8092" s="52" customFormat="1" x14ac:dyDescent="0.2"/>
    <row r="8093" s="52" customFormat="1" x14ac:dyDescent="0.2"/>
    <row r="8094" s="52" customFormat="1" x14ac:dyDescent="0.2"/>
    <row r="8095" s="52" customFormat="1" x14ac:dyDescent="0.2"/>
    <row r="8096" s="52" customFormat="1" x14ac:dyDescent="0.2"/>
    <row r="8097" s="52" customFormat="1" x14ac:dyDescent="0.2"/>
    <row r="8098" s="52" customFormat="1" x14ac:dyDescent="0.2"/>
    <row r="8099" s="52" customFormat="1" x14ac:dyDescent="0.2"/>
    <row r="8100" s="52" customFormat="1" x14ac:dyDescent="0.2"/>
    <row r="8101" s="52" customFormat="1" x14ac:dyDescent="0.2"/>
    <row r="8102" s="52" customFormat="1" x14ac:dyDescent="0.2"/>
    <row r="8103" s="52" customFormat="1" x14ac:dyDescent="0.2"/>
    <row r="8104" s="52" customFormat="1" x14ac:dyDescent="0.2"/>
    <row r="8105" s="52" customFormat="1" x14ac:dyDescent="0.2"/>
    <row r="8106" s="52" customFormat="1" x14ac:dyDescent="0.2"/>
    <row r="8107" s="52" customFormat="1" x14ac:dyDescent="0.2"/>
    <row r="8108" s="52" customFormat="1" x14ac:dyDescent="0.2"/>
    <row r="8109" s="52" customFormat="1" x14ac:dyDescent="0.2"/>
    <row r="8110" s="52" customFormat="1" x14ac:dyDescent="0.2"/>
    <row r="8111" s="52" customFormat="1" x14ac:dyDescent="0.2"/>
    <row r="8112" s="52" customFormat="1" x14ac:dyDescent="0.2"/>
    <row r="8113" s="52" customFormat="1" x14ac:dyDescent="0.2"/>
    <row r="8114" s="52" customFormat="1" x14ac:dyDescent="0.2"/>
    <row r="8115" s="52" customFormat="1" x14ac:dyDescent="0.2"/>
    <row r="8116" s="52" customFormat="1" x14ac:dyDescent="0.2"/>
    <row r="8117" s="52" customFormat="1" x14ac:dyDescent="0.2"/>
    <row r="8118" s="52" customFormat="1" x14ac:dyDescent="0.2"/>
    <row r="8119" s="52" customFormat="1" x14ac:dyDescent="0.2"/>
    <row r="8120" s="52" customFormat="1" x14ac:dyDescent="0.2"/>
    <row r="8121" s="52" customFormat="1" x14ac:dyDescent="0.2"/>
    <row r="8122" s="52" customFormat="1" x14ac:dyDescent="0.2"/>
    <row r="8123" s="52" customFormat="1" x14ac:dyDescent="0.2"/>
    <row r="8124" s="52" customFormat="1" x14ac:dyDescent="0.2"/>
    <row r="8125" s="52" customFormat="1" x14ac:dyDescent="0.2"/>
    <row r="8126" s="52" customFormat="1" x14ac:dyDescent="0.2"/>
    <row r="8127" s="52" customFormat="1" x14ac:dyDescent="0.2"/>
    <row r="8128" s="52" customFormat="1" x14ac:dyDescent="0.2"/>
    <row r="8129" s="52" customFormat="1" x14ac:dyDescent="0.2"/>
    <row r="8130" s="52" customFormat="1" x14ac:dyDescent="0.2"/>
    <row r="8131" s="52" customFormat="1" x14ac:dyDescent="0.2"/>
    <row r="8132" s="52" customFormat="1" x14ac:dyDescent="0.2"/>
    <row r="8133" s="52" customFormat="1" x14ac:dyDescent="0.2"/>
    <row r="8134" s="52" customFormat="1" x14ac:dyDescent="0.2"/>
    <row r="8135" s="52" customFormat="1" x14ac:dyDescent="0.2"/>
    <row r="8136" s="52" customFormat="1" x14ac:dyDescent="0.2"/>
    <row r="8137" s="52" customFormat="1" x14ac:dyDescent="0.2"/>
    <row r="8138" s="52" customFormat="1" x14ac:dyDescent="0.2"/>
    <row r="8139" s="52" customFormat="1" x14ac:dyDescent="0.2"/>
    <row r="8140" s="52" customFormat="1" x14ac:dyDescent="0.2"/>
    <row r="8141" s="52" customFormat="1" x14ac:dyDescent="0.2"/>
    <row r="8142" s="52" customFormat="1" x14ac:dyDescent="0.2"/>
    <row r="8143" s="52" customFormat="1" x14ac:dyDescent="0.2"/>
    <row r="8144" s="52" customFormat="1" x14ac:dyDescent="0.2"/>
    <row r="8145" s="52" customFormat="1" x14ac:dyDescent="0.2"/>
    <row r="8146" s="52" customFormat="1" x14ac:dyDescent="0.2"/>
    <row r="8147" s="52" customFormat="1" x14ac:dyDescent="0.2"/>
    <row r="8148" s="52" customFormat="1" x14ac:dyDescent="0.2"/>
    <row r="8149" s="52" customFormat="1" x14ac:dyDescent="0.2"/>
    <row r="8150" s="52" customFormat="1" x14ac:dyDescent="0.2"/>
    <row r="8151" s="52" customFormat="1" x14ac:dyDescent="0.2"/>
    <row r="8152" s="52" customFormat="1" x14ac:dyDescent="0.2"/>
    <row r="8153" s="52" customFormat="1" x14ac:dyDescent="0.2"/>
    <row r="8154" s="52" customFormat="1" x14ac:dyDescent="0.2"/>
    <row r="8155" s="52" customFormat="1" x14ac:dyDescent="0.2"/>
    <row r="8156" s="52" customFormat="1" x14ac:dyDescent="0.2"/>
    <row r="8157" s="52" customFormat="1" x14ac:dyDescent="0.2"/>
    <row r="8158" s="52" customFormat="1" x14ac:dyDescent="0.2"/>
    <row r="8159" s="52" customFormat="1" x14ac:dyDescent="0.2"/>
    <row r="8160" s="52" customFormat="1" x14ac:dyDescent="0.2"/>
    <row r="8161" s="52" customFormat="1" x14ac:dyDescent="0.2"/>
    <row r="8162" s="52" customFormat="1" x14ac:dyDescent="0.2"/>
    <row r="8163" s="52" customFormat="1" x14ac:dyDescent="0.2"/>
    <row r="8164" s="52" customFormat="1" x14ac:dyDescent="0.2"/>
    <row r="8165" s="52" customFormat="1" x14ac:dyDescent="0.2"/>
    <row r="8166" s="52" customFormat="1" x14ac:dyDescent="0.2"/>
    <row r="8167" s="52" customFormat="1" x14ac:dyDescent="0.2"/>
    <row r="8168" s="52" customFormat="1" x14ac:dyDescent="0.2"/>
    <row r="8169" s="52" customFormat="1" x14ac:dyDescent="0.2"/>
    <row r="8170" s="52" customFormat="1" x14ac:dyDescent="0.2"/>
    <row r="8171" s="52" customFormat="1" x14ac:dyDescent="0.2"/>
    <row r="8172" s="52" customFormat="1" x14ac:dyDescent="0.2"/>
    <row r="8173" s="52" customFormat="1" x14ac:dyDescent="0.2"/>
    <row r="8174" s="52" customFormat="1" x14ac:dyDescent="0.2"/>
    <row r="8175" s="52" customFormat="1" x14ac:dyDescent="0.2"/>
    <row r="8176" s="52" customFormat="1" x14ac:dyDescent="0.2"/>
    <row r="8177" s="52" customFormat="1" x14ac:dyDescent="0.2"/>
    <row r="8178" s="52" customFormat="1" x14ac:dyDescent="0.2"/>
    <row r="8179" s="52" customFormat="1" x14ac:dyDescent="0.2"/>
    <row r="8180" s="52" customFormat="1" x14ac:dyDescent="0.2"/>
    <row r="8181" s="52" customFormat="1" x14ac:dyDescent="0.2"/>
    <row r="8182" s="52" customFormat="1" x14ac:dyDescent="0.2"/>
    <row r="8183" s="52" customFormat="1" x14ac:dyDescent="0.2"/>
    <row r="8184" s="52" customFormat="1" x14ac:dyDescent="0.2"/>
    <row r="8185" s="52" customFormat="1" x14ac:dyDescent="0.2"/>
    <row r="8186" s="52" customFormat="1" x14ac:dyDescent="0.2"/>
    <row r="8187" s="52" customFormat="1" x14ac:dyDescent="0.2"/>
    <row r="8188" s="52" customFormat="1" x14ac:dyDescent="0.2"/>
    <row r="8189" s="52" customFormat="1" x14ac:dyDescent="0.2"/>
    <row r="8190" s="52" customFormat="1" x14ac:dyDescent="0.2"/>
    <row r="8191" s="52" customFormat="1" x14ac:dyDescent="0.2"/>
    <row r="8192" s="52" customFormat="1" x14ac:dyDescent="0.2"/>
    <row r="8193" s="52" customFormat="1" x14ac:dyDescent="0.2"/>
    <row r="8194" s="52" customFormat="1" x14ac:dyDescent="0.2"/>
    <row r="8195" s="52" customFormat="1" x14ac:dyDescent="0.2"/>
    <row r="8196" s="52" customFormat="1" x14ac:dyDescent="0.2"/>
    <row r="8197" s="52" customFormat="1" x14ac:dyDescent="0.2"/>
    <row r="8198" s="52" customFormat="1" x14ac:dyDescent="0.2"/>
    <row r="8199" s="52" customFormat="1" x14ac:dyDescent="0.2"/>
    <row r="8200" s="52" customFormat="1" x14ac:dyDescent="0.2"/>
    <row r="8201" s="52" customFormat="1" x14ac:dyDescent="0.2"/>
    <row r="8202" s="52" customFormat="1" x14ac:dyDescent="0.2"/>
    <row r="8203" s="52" customFormat="1" x14ac:dyDescent="0.2"/>
    <row r="8204" s="52" customFormat="1" x14ac:dyDescent="0.2"/>
    <row r="8205" s="52" customFormat="1" x14ac:dyDescent="0.2"/>
    <row r="8206" s="52" customFormat="1" x14ac:dyDescent="0.2"/>
    <row r="8207" s="52" customFormat="1" x14ac:dyDescent="0.2"/>
    <row r="8208" s="52" customFormat="1" x14ac:dyDescent="0.2"/>
    <row r="8209" s="52" customFormat="1" x14ac:dyDescent="0.2"/>
    <row r="8210" s="52" customFormat="1" x14ac:dyDescent="0.2"/>
    <row r="8211" s="52" customFormat="1" x14ac:dyDescent="0.2"/>
    <row r="8212" s="52" customFormat="1" x14ac:dyDescent="0.2"/>
    <row r="8213" s="52" customFormat="1" x14ac:dyDescent="0.2"/>
    <row r="8214" s="52" customFormat="1" x14ac:dyDescent="0.2"/>
    <row r="8215" s="52" customFormat="1" x14ac:dyDescent="0.2"/>
    <row r="8216" s="52" customFormat="1" x14ac:dyDescent="0.2"/>
    <row r="8217" s="52" customFormat="1" x14ac:dyDescent="0.2"/>
    <row r="8218" s="52" customFormat="1" x14ac:dyDescent="0.2"/>
    <row r="8219" s="52" customFormat="1" x14ac:dyDescent="0.2"/>
    <row r="8220" s="52" customFormat="1" x14ac:dyDescent="0.2"/>
    <row r="8221" s="52" customFormat="1" x14ac:dyDescent="0.2"/>
    <row r="8222" s="52" customFormat="1" x14ac:dyDescent="0.2"/>
    <row r="8223" s="52" customFormat="1" x14ac:dyDescent="0.2"/>
    <row r="8224" s="52" customFormat="1" x14ac:dyDescent="0.2"/>
    <row r="8225" s="52" customFormat="1" x14ac:dyDescent="0.2"/>
    <row r="8226" s="52" customFormat="1" x14ac:dyDescent="0.2"/>
    <row r="8227" s="52" customFormat="1" x14ac:dyDescent="0.2"/>
    <row r="8228" s="52" customFormat="1" x14ac:dyDescent="0.2"/>
    <row r="8229" s="52" customFormat="1" x14ac:dyDescent="0.2"/>
    <row r="8230" s="52" customFormat="1" x14ac:dyDescent="0.2"/>
    <row r="8231" s="52" customFormat="1" x14ac:dyDescent="0.2"/>
    <row r="8232" s="52" customFormat="1" x14ac:dyDescent="0.2"/>
    <row r="8233" s="52" customFormat="1" x14ac:dyDescent="0.2"/>
    <row r="8234" s="52" customFormat="1" x14ac:dyDescent="0.2"/>
    <row r="8235" s="52" customFormat="1" x14ac:dyDescent="0.2"/>
    <row r="8236" s="52" customFormat="1" x14ac:dyDescent="0.2"/>
    <row r="8237" s="52" customFormat="1" x14ac:dyDescent="0.2"/>
    <row r="8238" s="52" customFormat="1" x14ac:dyDescent="0.2"/>
    <row r="8239" s="52" customFormat="1" x14ac:dyDescent="0.2"/>
    <row r="8240" s="52" customFormat="1" x14ac:dyDescent="0.2"/>
    <row r="8241" s="52" customFormat="1" x14ac:dyDescent="0.2"/>
    <row r="8242" s="52" customFormat="1" x14ac:dyDescent="0.2"/>
    <row r="8243" s="52" customFormat="1" x14ac:dyDescent="0.2"/>
    <row r="8244" s="52" customFormat="1" x14ac:dyDescent="0.2"/>
    <row r="8245" s="52" customFormat="1" x14ac:dyDescent="0.2"/>
    <row r="8246" s="52" customFormat="1" x14ac:dyDescent="0.2"/>
    <row r="8247" s="52" customFormat="1" x14ac:dyDescent="0.2"/>
    <row r="8248" s="52" customFormat="1" x14ac:dyDescent="0.2"/>
    <row r="8249" s="52" customFormat="1" x14ac:dyDescent="0.2"/>
    <row r="8250" s="52" customFormat="1" x14ac:dyDescent="0.2"/>
    <row r="8251" s="52" customFormat="1" x14ac:dyDescent="0.2"/>
    <row r="8252" s="52" customFormat="1" x14ac:dyDescent="0.2"/>
    <row r="8253" s="52" customFormat="1" x14ac:dyDescent="0.2"/>
    <row r="8254" s="52" customFormat="1" x14ac:dyDescent="0.2"/>
    <row r="8255" s="52" customFormat="1" x14ac:dyDescent="0.2"/>
    <row r="8256" s="52" customFormat="1" x14ac:dyDescent="0.2"/>
    <row r="8257" s="52" customFormat="1" x14ac:dyDescent="0.2"/>
    <row r="8258" s="52" customFormat="1" x14ac:dyDescent="0.2"/>
    <row r="8259" s="52" customFormat="1" x14ac:dyDescent="0.2"/>
    <row r="8260" s="52" customFormat="1" x14ac:dyDescent="0.2"/>
    <row r="8261" s="52" customFormat="1" x14ac:dyDescent="0.2"/>
    <row r="8262" s="52" customFormat="1" x14ac:dyDescent="0.2"/>
    <row r="8263" s="52" customFormat="1" x14ac:dyDescent="0.2"/>
    <row r="8264" s="52" customFormat="1" x14ac:dyDescent="0.2"/>
    <row r="8265" s="52" customFormat="1" x14ac:dyDescent="0.2"/>
    <row r="8266" s="52" customFormat="1" x14ac:dyDescent="0.2"/>
    <row r="8267" s="52" customFormat="1" x14ac:dyDescent="0.2"/>
    <row r="8268" s="52" customFormat="1" x14ac:dyDescent="0.2"/>
    <row r="8269" s="52" customFormat="1" x14ac:dyDescent="0.2"/>
    <row r="8270" s="52" customFormat="1" x14ac:dyDescent="0.2"/>
    <row r="8271" s="52" customFormat="1" x14ac:dyDescent="0.2"/>
    <row r="8272" s="52" customFormat="1" x14ac:dyDescent="0.2"/>
    <row r="8273" s="52" customFormat="1" x14ac:dyDescent="0.2"/>
    <row r="8274" s="52" customFormat="1" x14ac:dyDescent="0.2"/>
    <row r="8275" s="52" customFormat="1" x14ac:dyDescent="0.2"/>
    <row r="8276" s="52" customFormat="1" x14ac:dyDescent="0.2"/>
    <row r="8277" s="52" customFormat="1" x14ac:dyDescent="0.2"/>
    <row r="8278" s="52" customFormat="1" x14ac:dyDescent="0.2"/>
    <row r="8279" s="52" customFormat="1" x14ac:dyDescent="0.2"/>
    <row r="8280" s="52" customFormat="1" x14ac:dyDescent="0.2"/>
    <row r="8281" s="52" customFormat="1" x14ac:dyDescent="0.2"/>
    <row r="8282" s="52" customFormat="1" x14ac:dyDescent="0.2"/>
    <row r="8283" s="52" customFormat="1" x14ac:dyDescent="0.2"/>
    <row r="8284" s="52" customFormat="1" x14ac:dyDescent="0.2"/>
    <row r="8285" s="52" customFormat="1" x14ac:dyDescent="0.2"/>
    <row r="8286" s="52" customFormat="1" x14ac:dyDescent="0.2"/>
    <row r="8287" s="52" customFormat="1" x14ac:dyDescent="0.2"/>
    <row r="8288" s="52" customFormat="1" x14ac:dyDescent="0.2"/>
    <row r="8289" s="52" customFormat="1" x14ac:dyDescent="0.2"/>
    <row r="8290" s="52" customFormat="1" x14ac:dyDescent="0.2"/>
    <row r="8291" s="52" customFormat="1" x14ac:dyDescent="0.2"/>
    <row r="8292" s="52" customFormat="1" x14ac:dyDescent="0.2"/>
    <row r="8293" s="52" customFormat="1" x14ac:dyDescent="0.2"/>
    <row r="8294" s="52" customFormat="1" x14ac:dyDescent="0.2"/>
    <row r="8295" s="52" customFormat="1" x14ac:dyDescent="0.2"/>
    <row r="8296" s="52" customFormat="1" x14ac:dyDescent="0.2"/>
    <row r="8297" s="52" customFormat="1" x14ac:dyDescent="0.2"/>
    <row r="8298" s="52" customFormat="1" x14ac:dyDescent="0.2"/>
    <row r="8299" s="52" customFormat="1" x14ac:dyDescent="0.2"/>
    <row r="8300" s="52" customFormat="1" x14ac:dyDescent="0.2"/>
    <row r="8301" s="52" customFormat="1" x14ac:dyDescent="0.2"/>
    <row r="8302" s="52" customFormat="1" x14ac:dyDescent="0.2"/>
    <row r="8303" s="52" customFormat="1" x14ac:dyDescent="0.2"/>
    <row r="8304" s="52" customFormat="1" x14ac:dyDescent="0.2"/>
    <row r="8305" s="52" customFormat="1" x14ac:dyDescent="0.2"/>
    <row r="8306" s="52" customFormat="1" x14ac:dyDescent="0.2"/>
    <row r="8307" s="52" customFormat="1" x14ac:dyDescent="0.2"/>
    <row r="8308" s="52" customFormat="1" x14ac:dyDescent="0.2"/>
    <row r="8309" s="52" customFormat="1" x14ac:dyDescent="0.2"/>
    <row r="8310" s="52" customFormat="1" x14ac:dyDescent="0.2"/>
    <row r="8311" s="52" customFormat="1" x14ac:dyDescent="0.2"/>
    <row r="8312" s="52" customFormat="1" x14ac:dyDescent="0.2"/>
    <row r="8313" s="52" customFormat="1" x14ac:dyDescent="0.2"/>
    <row r="8314" s="52" customFormat="1" x14ac:dyDescent="0.2"/>
    <row r="8315" s="52" customFormat="1" x14ac:dyDescent="0.2"/>
    <row r="8316" s="52" customFormat="1" x14ac:dyDescent="0.2"/>
    <row r="8317" s="52" customFormat="1" x14ac:dyDescent="0.2"/>
    <row r="8318" s="52" customFormat="1" x14ac:dyDescent="0.2"/>
    <row r="8319" s="52" customFormat="1" x14ac:dyDescent="0.2"/>
    <row r="8320" s="52" customFormat="1" x14ac:dyDescent="0.2"/>
    <row r="8321" s="52" customFormat="1" x14ac:dyDescent="0.2"/>
    <row r="8322" s="52" customFormat="1" x14ac:dyDescent="0.2"/>
    <row r="8323" s="52" customFormat="1" x14ac:dyDescent="0.2"/>
    <row r="8324" s="52" customFormat="1" x14ac:dyDescent="0.2"/>
    <row r="8325" s="52" customFormat="1" x14ac:dyDescent="0.2"/>
    <row r="8326" s="52" customFormat="1" x14ac:dyDescent="0.2"/>
    <row r="8327" s="52" customFormat="1" x14ac:dyDescent="0.2"/>
    <row r="8328" s="52" customFormat="1" x14ac:dyDescent="0.2"/>
    <row r="8329" s="52" customFormat="1" x14ac:dyDescent="0.2"/>
    <row r="8330" s="52" customFormat="1" x14ac:dyDescent="0.2"/>
    <row r="8331" s="52" customFormat="1" x14ac:dyDescent="0.2"/>
    <row r="8332" s="52" customFormat="1" x14ac:dyDescent="0.2"/>
    <row r="8333" s="52" customFormat="1" x14ac:dyDescent="0.2"/>
    <row r="8334" s="52" customFormat="1" x14ac:dyDescent="0.2"/>
    <row r="8335" s="52" customFormat="1" x14ac:dyDescent="0.2"/>
    <row r="8336" s="52" customFormat="1" x14ac:dyDescent="0.2"/>
    <row r="8337" s="52" customFormat="1" x14ac:dyDescent="0.2"/>
    <row r="8338" s="52" customFormat="1" x14ac:dyDescent="0.2"/>
    <row r="8339" s="52" customFormat="1" x14ac:dyDescent="0.2"/>
    <row r="8340" s="52" customFormat="1" x14ac:dyDescent="0.2"/>
    <row r="8341" s="52" customFormat="1" x14ac:dyDescent="0.2"/>
    <row r="8342" s="52" customFormat="1" x14ac:dyDescent="0.2"/>
    <row r="8343" s="52" customFormat="1" x14ac:dyDescent="0.2"/>
    <row r="8344" s="52" customFormat="1" x14ac:dyDescent="0.2"/>
    <row r="8345" s="52" customFormat="1" x14ac:dyDescent="0.2"/>
    <row r="8346" s="52" customFormat="1" x14ac:dyDescent="0.2"/>
    <row r="8347" s="52" customFormat="1" x14ac:dyDescent="0.2"/>
    <row r="8348" s="52" customFormat="1" x14ac:dyDescent="0.2"/>
    <row r="8349" s="52" customFormat="1" x14ac:dyDescent="0.2"/>
    <row r="8350" s="52" customFormat="1" x14ac:dyDescent="0.2"/>
    <row r="8351" s="52" customFormat="1" x14ac:dyDescent="0.2"/>
    <row r="8352" s="52" customFormat="1" x14ac:dyDescent="0.2"/>
    <row r="8353" s="52" customFormat="1" x14ac:dyDescent="0.2"/>
    <row r="8354" s="52" customFormat="1" x14ac:dyDescent="0.2"/>
    <row r="8355" s="52" customFormat="1" x14ac:dyDescent="0.2"/>
    <row r="8356" s="52" customFormat="1" x14ac:dyDescent="0.2"/>
    <row r="8357" s="52" customFormat="1" x14ac:dyDescent="0.2"/>
    <row r="8358" s="52" customFormat="1" x14ac:dyDescent="0.2"/>
    <row r="8359" s="52" customFormat="1" x14ac:dyDescent="0.2"/>
    <row r="8360" s="52" customFormat="1" x14ac:dyDescent="0.2"/>
    <row r="8361" s="52" customFormat="1" x14ac:dyDescent="0.2"/>
    <row r="8362" s="52" customFormat="1" x14ac:dyDescent="0.2"/>
    <row r="8363" s="52" customFormat="1" x14ac:dyDescent="0.2"/>
    <row r="8364" s="52" customFormat="1" x14ac:dyDescent="0.2"/>
    <row r="8365" s="52" customFormat="1" x14ac:dyDescent="0.2"/>
    <row r="8366" s="52" customFormat="1" x14ac:dyDescent="0.2"/>
    <row r="8367" s="52" customFormat="1" x14ac:dyDescent="0.2"/>
    <row r="8368" s="52" customFormat="1" x14ac:dyDescent="0.2"/>
    <row r="8369" s="52" customFormat="1" x14ac:dyDescent="0.2"/>
    <row r="8370" s="52" customFormat="1" x14ac:dyDescent="0.2"/>
    <row r="8371" s="52" customFormat="1" x14ac:dyDescent="0.2"/>
    <row r="8372" s="52" customFormat="1" x14ac:dyDescent="0.2"/>
    <row r="8373" s="52" customFormat="1" x14ac:dyDescent="0.2"/>
    <row r="8374" s="52" customFormat="1" x14ac:dyDescent="0.2"/>
    <row r="8375" s="52" customFormat="1" x14ac:dyDescent="0.2"/>
    <row r="8376" s="52" customFormat="1" x14ac:dyDescent="0.2"/>
    <row r="8377" s="52" customFormat="1" x14ac:dyDescent="0.2"/>
    <row r="8378" s="52" customFormat="1" x14ac:dyDescent="0.2"/>
    <row r="8379" s="52" customFormat="1" x14ac:dyDescent="0.2"/>
    <row r="8380" s="52" customFormat="1" x14ac:dyDescent="0.2"/>
    <row r="8381" s="52" customFormat="1" x14ac:dyDescent="0.2"/>
    <row r="8382" s="52" customFormat="1" x14ac:dyDescent="0.2"/>
    <row r="8383" s="52" customFormat="1" x14ac:dyDescent="0.2"/>
    <row r="8384" s="52" customFormat="1" x14ac:dyDescent="0.2"/>
    <row r="8385" s="52" customFormat="1" x14ac:dyDescent="0.2"/>
    <row r="8386" s="52" customFormat="1" x14ac:dyDescent="0.2"/>
    <row r="8387" s="52" customFormat="1" x14ac:dyDescent="0.2"/>
    <row r="8388" s="52" customFormat="1" x14ac:dyDescent="0.2"/>
    <row r="8389" s="52" customFormat="1" x14ac:dyDescent="0.2"/>
    <row r="8390" s="52" customFormat="1" x14ac:dyDescent="0.2"/>
    <row r="8391" s="52" customFormat="1" x14ac:dyDescent="0.2"/>
    <row r="8392" s="52" customFormat="1" x14ac:dyDescent="0.2"/>
    <row r="8393" s="52" customFormat="1" x14ac:dyDescent="0.2"/>
    <row r="8394" s="52" customFormat="1" x14ac:dyDescent="0.2"/>
    <row r="8395" s="52" customFormat="1" x14ac:dyDescent="0.2"/>
    <row r="8396" s="52" customFormat="1" x14ac:dyDescent="0.2"/>
    <row r="8397" s="52" customFormat="1" x14ac:dyDescent="0.2"/>
    <row r="8398" s="52" customFormat="1" x14ac:dyDescent="0.2"/>
    <row r="8399" s="52" customFormat="1" x14ac:dyDescent="0.2"/>
    <row r="8400" s="52" customFormat="1" x14ac:dyDescent="0.2"/>
    <row r="8401" s="52" customFormat="1" x14ac:dyDescent="0.2"/>
    <row r="8402" s="52" customFormat="1" x14ac:dyDescent="0.2"/>
    <row r="8403" s="52" customFormat="1" x14ac:dyDescent="0.2"/>
    <row r="8404" s="52" customFormat="1" x14ac:dyDescent="0.2"/>
    <row r="8405" s="52" customFormat="1" x14ac:dyDescent="0.2"/>
    <row r="8406" s="52" customFormat="1" x14ac:dyDescent="0.2"/>
    <row r="8407" s="52" customFormat="1" x14ac:dyDescent="0.2"/>
    <row r="8408" s="52" customFormat="1" x14ac:dyDescent="0.2"/>
    <row r="8409" s="52" customFormat="1" x14ac:dyDescent="0.2"/>
    <row r="8410" s="52" customFormat="1" x14ac:dyDescent="0.2"/>
    <row r="8411" s="52" customFormat="1" x14ac:dyDescent="0.2"/>
    <row r="8412" s="52" customFormat="1" x14ac:dyDescent="0.2"/>
    <row r="8413" s="52" customFormat="1" x14ac:dyDescent="0.2"/>
    <row r="8414" s="52" customFormat="1" x14ac:dyDescent="0.2"/>
    <row r="8415" s="52" customFormat="1" x14ac:dyDescent="0.2"/>
    <row r="8416" s="52" customFormat="1" x14ac:dyDescent="0.2"/>
    <row r="8417" s="52" customFormat="1" x14ac:dyDescent="0.2"/>
    <row r="8418" s="52" customFormat="1" x14ac:dyDescent="0.2"/>
    <row r="8419" s="52" customFormat="1" x14ac:dyDescent="0.2"/>
    <row r="8420" s="52" customFormat="1" x14ac:dyDescent="0.2"/>
    <row r="8421" s="52" customFormat="1" x14ac:dyDescent="0.2"/>
    <row r="8422" s="52" customFormat="1" x14ac:dyDescent="0.2"/>
    <row r="8423" s="52" customFormat="1" x14ac:dyDescent="0.2"/>
    <row r="8424" s="52" customFormat="1" x14ac:dyDescent="0.2"/>
    <row r="8425" s="52" customFormat="1" x14ac:dyDescent="0.2"/>
    <row r="8426" s="52" customFormat="1" x14ac:dyDescent="0.2"/>
    <row r="8427" s="52" customFormat="1" x14ac:dyDescent="0.2"/>
    <row r="8428" s="52" customFormat="1" x14ac:dyDescent="0.2"/>
    <row r="8429" s="52" customFormat="1" x14ac:dyDescent="0.2"/>
    <row r="8430" s="52" customFormat="1" x14ac:dyDescent="0.2"/>
    <row r="8431" s="52" customFormat="1" x14ac:dyDescent="0.2"/>
    <row r="8432" s="52" customFormat="1" x14ac:dyDescent="0.2"/>
    <row r="8433" s="52" customFormat="1" x14ac:dyDescent="0.2"/>
    <row r="8434" s="52" customFormat="1" x14ac:dyDescent="0.2"/>
    <row r="8435" s="52" customFormat="1" x14ac:dyDescent="0.2"/>
    <row r="8436" s="52" customFormat="1" x14ac:dyDescent="0.2"/>
    <row r="8437" s="52" customFormat="1" x14ac:dyDescent="0.2"/>
    <row r="8438" s="52" customFormat="1" x14ac:dyDescent="0.2"/>
    <row r="8439" s="52" customFormat="1" x14ac:dyDescent="0.2"/>
    <row r="8440" s="52" customFormat="1" x14ac:dyDescent="0.2"/>
    <row r="8441" s="52" customFormat="1" x14ac:dyDescent="0.2"/>
    <row r="8442" s="52" customFormat="1" x14ac:dyDescent="0.2"/>
    <row r="8443" s="52" customFormat="1" x14ac:dyDescent="0.2"/>
    <row r="8444" s="52" customFormat="1" x14ac:dyDescent="0.2"/>
    <row r="8445" s="52" customFormat="1" x14ac:dyDescent="0.2"/>
    <row r="8446" s="52" customFormat="1" x14ac:dyDescent="0.2"/>
    <row r="8447" s="52" customFormat="1" x14ac:dyDescent="0.2"/>
    <row r="8448" s="52" customFormat="1" x14ac:dyDescent="0.2"/>
    <row r="8449" s="52" customFormat="1" x14ac:dyDescent="0.2"/>
    <row r="8450" s="52" customFormat="1" x14ac:dyDescent="0.2"/>
    <row r="8451" s="52" customFormat="1" x14ac:dyDescent="0.2"/>
    <row r="8452" s="52" customFormat="1" x14ac:dyDescent="0.2"/>
    <row r="8453" s="52" customFormat="1" x14ac:dyDescent="0.2"/>
    <row r="8454" s="52" customFormat="1" x14ac:dyDescent="0.2"/>
    <row r="8455" s="52" customFormat="1" x14ac:dyDescent="0.2"/>
    <row r="8456" s="52" customFormat="1" x14ac:dyDescent="0.2"/>
    <row r="8457" s="52" customFormat="1" x14ac:dyDescent="0.2"/>
    <row r="8458" s="52" customFormat="1" x14ac:dyDescent="0.2"/>
    <row r="8459" s="52" customFormat="1" x14ac:dyDescent="0.2"/>
    <row r="8460" s="52" customFormat="1" x14ac:dyDescent="0.2"/>
    <row r="8461" s="52" customFormat="1" x14ac:dyDescent="0.2"/>
    <row r="8462" s="52" customFormat="1" x14ac:dyDescent="0.2"/>
    <row r="8463" s="52" customFormat="1" x14ac:dyDescent="0.2"/>
    <row r="8464" s="52" customFormat="1" x14ac:dyDescent="0.2"/>
    <row r="8465" s="52" customFormat="1" x14ac:dyDescent="0.2"/>
    <row r="8466" s="52" customFormat="1" x14ac:dyDescent="0.2"/>
    <row r="8467" s="52" customFormat="1" x14ac:dyDescent="0.2"/>
    <row r="8468" s="52" customFormat="1" x14ac:dyDescent="0.2"/>
    <row r="8469" s="52" customFormat="1" x14ac:dyDescent="0.2"/>
    <row r="8470" s="52" customFormat="1" x14ac:dyDescent="0.2"/>
    <row r="8471" s="52" customFormat="1" x14ac:dyDescent="0.2"/>
    <row r="8472" s="52" customFormat="1" x14ac:dyDescent="0.2"/>
    <row r="8473" s="52" customFormat="1" x14ac:dyDescent="0.2"/>
    <row r="8474" s="52" customFormat="1" x14ac:dyDescent="0.2"/>
    <row r="8475" s="52" customFormat="1" x14ac:dyDescent="0.2"/>
    <row r="8476" s="52" customFormat="1" x14ac:dyDescent="0.2"/>
    <row r="8477" s="52" customFormat="1" x14ac:dyDescent="0.2"/>
    <row r="8478" s="52" customFormat="1" x14ac:dyDescent="0.2"/>
    <row r="8479" s="52" customFormat="1" x14ac:dyDescent="0.2"/>
    <row r="8480" s="52" customFormat="1" x14ac:dyDescent="0.2"/>
    <row r="8481" s="52" customFormat="1" x14ac:dyDescent="0.2"/>
    <row r="8482" s="52" customFormat="1" x14ac:dyDescent="0.2"/>
    <row r="8483" s="52" customFormat="1" x14ac:dyDescent="0.2"/>
    <row r="8484" s="52" customFormat="1" x14ac:dyDescent="0.2"/>
    <row r="8485" s="52" customFormat="1" x14ac:dyDescent="0.2"/>
    <row r="8486" s="52" customFormat="1" x14ac:dyDescent="0.2"/>
    <row r="8487" s="52" customFormat="1" x14ac:dyDescent="0.2"/>
    <row r="8488" s="52" customFormat="1" x14ac:dyDescent="0.2"/>
    <row r="8489" s="52" customFormat="1" x14ac:dyDescent="0.2"/>
    <row r="8490" s="52" customFormat="1" x14ac:dyDescent="0.2"/>
    <row r="8491" s="52" customFormat="1" x14ac:dyDescent="0.2"/>
    <row r="8492" s="52" customFormat="1" x14ac:dyDescent="0.2"/>
    <row r="8493" s="52" customFormat="1" x14ac:dyDescent="0.2"/>
    <row r="8494" s="52" customFormat="1" x14ac:dyDescent="0.2"/>
    <row r="8495" s="52" customFormat="1" x14ac:dyDescent="0.2"/>
    <row r="8496" s="52" customFormat="1" x14ac:dyDescent="0.2"/>
    <row r="8497" s="52" customFormat="1" x14ac:dyDescent="0.2"/>
    <row r="8498" s="52" customFormat="1" x14ac:dyDescent="0.2"/>
    <row r="8499" s="52" customFormat="1" x14ac:dyDescent="0.2"/>
    <row r="8500" s="52" customFormat="1" x14ac:dyDescent="0.2"/>
    <row r="8501" s="52" customFormat="1" x14ac:dyDescent="0.2"/>
    <row r="8502" s="52" customFormat="1" x14ac:dyDescent="0.2"/>
    <row r="8503" s="52" customFormat="1" x14ac:dyDescent="0.2"/>
    <row r="8504" s="52" customFormat="1" x14ac:dyDescent="0.2"/>
    <row r="8505" s="52" customFormat="1" x14ac:dyDescent="0.2"/>
    <row r="8506" s="52" customFormat="1" x14ac:dyDescent="0.2"/>
    <row r="8507" s="52" customFormat="1" x14ac:dyDescent="0.2"/>
    <row r="8508" s="52" customFormat="1" x14ac:dyDescent="0.2"/>
    <row r="8509" s="52" customFormat="1" x14ac:dyDescent="0.2"/>
    <row r="8510" s="52" customFormat="1" x14ac:dyDescent="0.2"/>
    <row r="8511" s="52" customFormat="1" x14ac:dyDescent="0.2"/>
    <row r="8512" s="52" customFormat="1" x14ac:dyDescent="0.2"/>
    <row r="8513" s="52" customFormat="1" x14ac:dyDescent="0.2"/>
    <row r="8514" s="52" customFormat="1" x14ac:dyDescent="0.2"/>
    <row r="8515" s="52" customFormat="1" x14ac:dyDescent="0.2"/>
    <row r="8516" s="52" customFormat="1" x14ac:dyDescent="0.2"/>
    <row r="8517" s="52" customFormat="1" x14ac:dyDescent="0.2"/>
    <row r="8518" s="52" customFormat="1" x14ac:dyDescent="0.2"/>
    <row r="8519" s="52" customFormat="1" x14ac:dyDescent="0.2"/>
    <row r="8520" s="52" customFormat="1" x14ac:dyDescent="0.2"/>
    <row r="8521" s="52" customFormat="1" x14ac:dyDescent="0.2"/>
    <row r="8522" s="52" customFormat="1" x14ac:dyDescent="0.2"/>
    <row r="8523" s="52" customFormat="1" x14ac:dyDescent="0.2"/>
    <row r="8524" s="52" customFormat="1" x14ac:dyDescent="0.2"/>
    <row r="8525" s="52" customFormat="1" x14ac:dyDescent="0.2"/>
    <row r="8526" s="52" customFormat="1" x14ac:dyDescent="0.2"/>
    <row r="8527" s="52" customFormat="1" x14ac:dyDescent="0.2"/>
    <row r="8528" s="52" customFormat="1" x14ac:dyDescent="0.2"/>
    <row r="8529" s="52" customFormat="1" x14ac:dyDescent="0.2"/>
    <row r="8530" s="52" customFormat="1" x14ac:dyDescent="0.2"/>
    <row r="8531" s="52" customFormat="1" x14ac:dyDescent="0.2"/>
    <row r="8532" s="52" customFormat="1" x14ac:dyDescent="0.2"/>
    <row r="8533" s="52" customFormat="1" x14ac:dyDescent="0.2"/>
    <row r="8534" s="52" customFormat="1" x14ac:dyDescent="0.2"/>
    <row r="8535" s="52" customFormat="1" x14ac:dyDescent="0.2"/>
    <row r="8536" s="52" customFormat="1" x14ac:dyDescent="0.2"/>
    <row r="8537" s="52" customFormat="1" x14ac:dyDescent="0.2"/>
    <row r="8538" s="52" customFormat="1" x14ac:dyDescent="0.2"/>
    <row r="8539" s="52" customFormat="1" x14ac:dyDescent="0.2"/>
    <row r="8540" s="52" customFormat="1" x14ac:dyDescent="0.2"/>
    <row r="8541" s="52" customFormat="1" x14ac:dyDescent="0.2"/>
    <row r="8542" s="52" customFormat="1" x14ac:dyDescent="0.2"/>
    <row r="8543" s="52" customFormat="1" x14ac:dyDescent="0.2"/>
    <row r="8544" s="52" customFormat="1" x14ac:dyDescent="0.2"/>
    <row r="8545" s="52" customFormat="1" x14ac:dyDescent="0.2"/>
    <row r="8546" s="52" customFormat="1" x14ac:dyDescent="0.2"/>
    <row r="8547" s="52" customFormat="1" x14ac:dyDescent="0.2"/>
    <row r="8548" s="52" customFormat="1" x14ac:dyDescent="0.2"/>
    <row r="8549" s="52" customFormat="1" x14ac:dyDescent="0.2"/>
    <row r="8550" s="52" customFormat="1" x14ac:dyDescent="0.2"/>
    <row r="8551" s="52" customFormat="1" x14ac:dyDescent="0.2"/>
    <row r="8552" s="52" customFormat="1" x14ac:dyDescent="0.2"/>
    <row r="8553" s="52" customFormat="1" x14ac:dyDescent="0.2"/>
    <row r="8554" s="52" customFormat="1" x14ac:dyDescent="0.2"/>
    <row r="8555" s="52" customFormat="1" x14ac:dyDescent="0.2"/>
    <row r="8556" s="52" customFormat="1" x14ac:dyDescent="0.2"/>
    <row r="8557" s="52" customFormat="1" x14ac:dyDescent="0.2"/>
    <row r="8558" s="52" customFormat="1" x14ac:dyDescent="0.2"/>
    <row r="8559" s="52" customFormat="1" x14ac:dyDescent="0.2"/>
    <row r="8560" s="52" customFormat="1" x14ac:dyDescent="0.2"/>
    <row r="8561" s="52" customFormat="1" x14ac:dyDescent="0.2"/>
    <row r="8562" s="52" customFormat="1" x14ac:dyDescent="0.2"/>
    <row r="8563" s="52" customFormat="1" x14ac:dyDescent="0.2"/>
    <row r="8564" s="52" customFormat="1" x14ac:dyDescent="0.2"/>
    <row r="8565" s="52" customFormat="1" x14ac:dyDescent="0.2"/>
    <row r="8566" s="52" customFormat="1" x14ac:dyDescent="0.2"/>
    <row r="8567" s="52" customFormat="1" x14ac:dyDescent="0.2"/>
    <row r="8568" s="52" customFormat="1" x14ac:dyDescent="0.2"/>
    <row r="8569" s="52" customFormat="1" x14ac:dyDescent="0.2"/>
    <row r="8570" s="52" customFormat="1" x14ac:dyDescent="0.2"/>
    <row r="8571" s="52" customFormat="1" x14ac:dyDescent="0.2"/>
    <row r="8572" s="52" customFormat="1" x14ac:dyDescent="0.2"/>
    <row r="8573" s="52" customFormat="1" x14ac:dyDescent="0.2"/>
    <row r="8574" s="52" customFormat="1" x14ac:dyDescent="0.2"/>
    <row r="8575" s="52" customFormat="1" x14ac:dyDescent="0.2"/>
    <row r="8576" s="52" customFormat="1" x14ac:dyDescent="0.2"/>
    <row r="8577" s="52" customFormat="1" x14ac:dyDescent="0.2"/>
    <row r="8578" s="52" customFormat="1" x14ac:dyDescent="0.2"/>
    <row r="8579" s="52" customFormat="1" x14ac:dyDescent="0.2"/>
    <row r="8580" s="52" customFormat="1" x14ac:dyDescent="0.2"/>
    <row r="8581" s="52" customFormat="1" x14ac:dyDescent="0.2"/>
    <row r="8582" s="52" customFormat="1" x14ac:dyDescent="0.2"/>
    <row r="8583" s="52" customFormat="1" x14ac:dyDescent="0.2"/>
    <row r="8584" s="52" customFormat="1" x14ac:dyDescent="0.2"/>
    <row r="8585" s="52" customFormat="1" x14ac:dyDescent="0.2"/>
    <row r="8586" s="52" customFormat="1" x14ac:dyDescent="0.2"/>
    <row r="8587" s="52" customFormat="1" x14ac:dyDescent="0.2"/>
    <row r="8588" s="52" customFormat="1" x14ac:dyDescent="0.2"/>
    <row r="8589" s="52" customFormat="1" x14ac:dyDescent="0.2"/>
    <row r="8590" s="52" customFormat="1" x14ac:dyDescent="0.2"/>
    <row r="8591" s="52" customFormat="1" x14ac:dyDescent="0.2"/>
    <row r="8592" s="52" customFormat="1" x14ac:dyDescent="0.2"/>
    <row r="8593" s="52" customFormat="1" x14ac:dyDescent="0.2"/>
    <row r="8594" s="52" customFormat="1" x14ac:dyDescent="0.2"/>
    <row r="8595" s="52" customFormat="1" x14ac:dyDescent="0.2"/>
    <row r="8596" s="52" customFormat="1" x14ac:dyDescent="0.2"/>
    <row r="8597" s="52" customFormat="1" x14ac:dyDescent="0.2"/>
    <row r="8598" s="52" customFormat="1" x14ac:dyDescent="0.2"/>
    <row r="8599" s="52" customFormat="1" x14ac:dyDescent="0.2"/>
    <row r="8600" s="52" customFormat="1" x14ac:dyDescent="0.2"/>
    <row r="8601" s="52" customFormat="1" x14ac:dyDescent="0.2"/>
    <row r="8602" s="52" customFormat="1" x14ac:dyDescent="0.2"/>
    <row r="8603" s="52" customFormat="1" x14ac:dyDescent="0.2"/>
    <row r="8604" s="52" customFormat="1" x14ac:dyDescent="0.2"/>
    <row r="8605" s="52" customFormat="1" x14ac:dyDescent="0.2"/>
    <row r="8606" s="52" customFormat="1" x14ac:dyDescent="0.2"/>
    <row r="8607" s="52" customFormat="1" x14ac:dyDescent="0.2"/>
    <row r="8608" s="52" customFormat="1" x14ac:dyDescent="0.2"/>
    <row r="8609" s="52" customFormat="1" x14ac:dyDescent="0.2"/>
    <row r="8610" s="52" customFormat="1" x14ac:dyDescent="0.2"/>
    <row r="8611" s="52" customFormat="1" x14ac:dyDescent="0.2"/>
    <row r="8612" s="52" customFormat="1" x14ac:dyDescent="0.2"/>
    <row r="8613" s="52" customFormat="1" x14ac:dyDescent="0.2"/>
    <row r="8614" s="52" customFormat="1" x14ac:dyDescent="0.2"/>
    <row r="8615" s="52" customFormat="1" x14ac:dyDescent="0.2"/>
    <row r="8616" s="52" customFormat="1" x14ac:dyDescent="0.2"/>
    <row r="8617" s="52" customFormat="1" x14ac:dyDescent="0.2"/>
    <row r="8618" s="52" customFormat="1" x14ac:dyDescent="0.2"/>
    <row r="8619" s="52" customFormat="1" x14ac:dyDescent="0.2"/>
    <row r="8620" s="52" customFormat="1" x14ac:dyDescent="0.2"/>
    <row r="8621" s="52" customFormat="1" x14ac:dyDescent="0.2"/>
    <row r="8622" s="52" customFormat="1" x14ac:dyDescent="0.2"/>
    <row r="8623" s="52" customFormat="1" x14ac:dyDescent="0.2"/>
    <row r="8624" s="52" customFormat="1" x14ac:dyDescent="0.2"/>
    <row r="8625" s="52" customFormat="1" x14ac:dyDescent="0.2"/>
    <row r="8626" s="52" customFormat="1" x14ac:dyDescent="0.2"/>
    <row r="8627" s="52" customFormat="1" x14ac:dyDescent="0.2"/>
    <row r="8628" s="52" customFormat="1" x14ac:dyDescent="0.2"/>
    <row r="8629" s="52" customFormat="1" x14ac:dyDescent="0.2"/>
    <row r="8630" s="52" customFormat="1" x14ac:dyDescent="0.2"/>
    <row r="8631" s="52" customFormat="1" x14ac:dyDescent="0.2"/>
    <row r="8632" s="52" customFormat="1" x14ac:dyDescent="0.2"/>
    <row r="8633" s="52" customFormat="1" x14ac:dyDescent="0.2"/>
    <row r="8634" s="52" customFormat="1" x14ac:dyDescent="0.2"/>
    <row r="8635" s="52" customFormat="1" x14ac:dyDescent="0.2"/>
    <row r="8636" s="52" customFormat="1" x14ac:dyDescent="0.2"/>
    <row r="8637" s="52" customFormat="1" x14ac:dyDescent="0.2"/>
    <row r="8638" s="52" customFormat="1" x14ac:dyDescent="0.2"/>
    <row r="8639" s="52" customFormat="1" x14ac:dyDescent="0.2"/>
    <row r="8640" s="52" customFormat="1" x14ac:dyDescent="0.2"/>
    <row r="8641" s="52" customFormat="1" x14ac:dyDescent="0.2"/>
    <row r="8642" s="52" customFormat="1" x14ac:dyDescent="0.2"/>
    <row r="8643" s="52" customFormat="1" x14ac:dyDescent="0.2"/>
    <row r="8644" s="52" customFormat="1" x14ac:dyDescent="0.2"/>
    <row r="8645" s="52" customFormat="1" x14ac:dyDescent="0.2"/>
    <row r="8646" s="52" customFormat="1" x14ac:dyDescent="0.2"/>
    <row r="8647" s="52" customFormat="1" x14ac:dyDescent="0.2"/>
    <row r="8648" s="52" customFormat="1" x14ac:dyDescent="0.2"/>
    <row r="8649" s="52" customFormat="1" x14ac:dyDescent="0.2"/>
    <row r="8650" s="52" customFormat="1" x14ac:dyDescent="0.2"/>
    <row r="8651" s="52" customFormat="1" x14ac:dyDescent="0.2"/>
    <row r="8652" s="52" customFormat="1" x14ac:dyDescent="0.2"/>
    <row r="8653" s="52" customFormat="1" x14ac:dyDescent="0.2"/>
    <row r="8654" s="52" customFormat="1" x14ac:dyDescent="0.2"/>
    <row r="8655" s="52" customFormat="1" x14ac:dyDescent="0.2"/>
    <row r="8656" s="52" customFormat="1" x14ac:dyDescent="0.2"/>
    <row r="8657" s="52" customFormat="1" x14ac:dyDescent="0.2"/>
    <row r="8658" s="52" customFormat="1" x14ac:dyDescent="0.2"/>
    <row r="8659" s="52" customFormat="1" x14ac:dyDescent="0.2"/>
    <row r="8660" s="52" customFormat="1" x14ac:dyDescent="0.2"/>
    <row r="8661" s="52" customFormat="1" x14ac:dyDescent="0.2"/>
    <row r="8662" s="52" customFormat="1" x14ac:dyDescent="0.2"/>
    <row r="8663" s="52" customFormat="1" x14ac:dyDescent="0.2"/>
    <row r="8664" s="52" customFormat="1" x14ac:dyDescent="0.2"/>
    <row r="8665" s="52" customFormat="1" x14ac:dyDescent="0.2"/>
    <row r="8666" s="52" customFormat="1" x14ac:dyDescent="0.2"/>
    <row r="8667" s="52" customFormat="1" x14ac:dyDescent="0.2"/>
    <row r="8668" s="52" customFormat="1" x14ac:dyDescent="0.2"/>
    <row r="8669" s="52" customFormat="1" x14ac:dyDescent="0.2"/>
    <row r="8670" s="52" customFormat="1" x14ac:dyDescent="0.2"/>
    <row r="8671" s="52" customFormat="1" x14ac:dyDescent="0.2"/>
    <row r="8672" s="52" customFormat="1" x14ac:dyDescent="0.2"/>
    <row r="8673" s="52" customFormat="1" x14ac:dyDescent="0.2"/>
    <row r="8674" s="52" customFormat="1" x14ac:dyDescent="0.2"/>
    <row r="8675" s="52" customFormat="1" x14ac:dyDescent="0.2"/>
    <row r="8676" s="52" customFormat="1" x14ac:dyDescent="0.2"/>
    <row r="8677" s="52" customFormat="1" x14ac:dyDescent="0.2"/>
    <row r="8678" s="52" customFormat="1" x14ac:dyDescent="0.2"/>
    <row r="8679" s="52" customFormat="1" x14ac:dyDescent="0.2"/>
    <row r="8680" s="52" customFormat="1" x14ac:dyDescent="0.2"/>
    <row r="8681" s="52" customFormat="1" x14ac:dyDescent="0.2"/>
    <row r="8682" s="52" customFormat="1" x14ac:dyDescent="0.2"/>
    <row r="8683" s="52" customFormat="1" x14ac:dyDescent="0.2"/>
    <row r="8684" s="52" customFormat="1" x14ac:dyDescent="0.2"/>
    <row r="8685" s="52" customFormat="1" x14ac:dyDescent="0.2"/>
    <row r="8686" s="52" customFormat="1" x14ac:dyDescent="0.2"/>
    <row r="8687" s="52" customFormat="1" x14ac:dyDescent="0.2"/>
    <row r="8688" s="52" customFormat="1" x14ac:dyDescent="0.2"/>
    <row r="8689" s="52" customFormat="1" x14ac:dyDescent="0.2"/>
    <row r="8690" s="52" customFormat="1" x14ac:dyDescent="0.2"/>
    <row r="8691" s="52" customFormat="1" x14ac:dyDescent="0.2"/>
    <row r="8692" s="52" customFormat="1" x14ac:dyDescent="0.2"/>
    <row r="8693" s="52" customFormat="1" x14ac:dyDescent="0.2"/>
    <row r="8694" s="52" customFormat="1" x14ac:dyDescent="0.2"/>
    <row r="8695" s="52" customFormat="1" x14ac:dyDescent="0.2"/>
    <row r="8696" s="52" customFormat="1" x14ac:dyDescent="0.2"/>
    <row r="8697" s="52" customFormat="1" x14ac:dyDescent="0.2"/>
    <row r="8698" s="52" customFormat="1" x14ac:dyDescent="0.2"/>
    <row r="8699" s="52" customFormat="1" x14ac:dyDescent="0.2"/>
    <row r="8700" s="52" customFormat="1" x14ac:dyDescent="0.2"/>
    <row r="8701" s="52" customFormat="1" x14ac:dyDescent="0.2"/>
    <row r="8702" s="52" customFormat="1" x14ac:dyDescent="0.2"/>
    <row r="8703" s="52" customFormat="1" x14ac:dyDescent="0.2"/>
    <row r="8704" s="52" customFormat="1" x14ac:dyDescent="0.2"/>
    <row r="8705" s="52" customFormat="1" x14ac:dyDescent="0.2"/>
    <row r="8706" s="52" customFormat="1" x14ac:dyDescent="0.2"/>
    <row r="8707" s="52" customFormat="1" x14ac:dyDescent="0.2"/>
    <row r="8708" s="52" customFormat="1" x14ac:dyDescent="0.2"/>
    <row r="8709" s="52" customFormat="1" x14ac:dyDescent="0.2"/>
    <row r="8710" s="52" customFormat="1" x14ac:dyDescent="0.2"/>
    <row r="8711" s="52" customFormat="1" x14ac:dyDescent="0.2"/>
    <row r="8712" s="52" customFormat="1" x14ac:dyDescent="0.2"/>
    <row r="8713" s="52" customFormat="1" x14ac:dyDescent="0.2"/>
    <row r="8714" s="52" customFormat="1" x14ac:dyDescent="0.2"/>
    <row r="8715" s="52" customFormat="1" x14ac:dyDescent="0.2"/>
    <row r="8716" s="52" customFormat="1" x14ac:dyDescent="0.2"/>
    <row r="8717" s="52" customFormat="1" x14ac:dyDescent="0.2"/>
    <row r="8718" s="52" customFormat="1" x14ac:dyDescent="0.2"/>
    <row r="8719" s="52" customFormat="1" x14ac:dyDescent="0.2"/>
    <row r="8720" s="52" customFormat="1" x14ac:dyDescent="0.2"/>
    <row r="8721" s="52" customFormat="1" x14ac:dyDescent="0.2"/>
    <row r="8722" s="52" customFormat="1" x14ac:dyDescent="0.2"/>
    <row r="8723" s="52" customFormat="1" x14ac:dyDescent="0.2"/>
    <row r="8724" s="52" customFormat="1" x14ac:dyDescent="0.2"/>
    <row r="8725" s="52" customFormat="1" x14ac:dyDescent="0.2"/>
    <row r="8726" s="52" customFormat="1" x14ac:dyDescent="0.2"/>
    <row r="8727" s="52" customFormat="1" x14ac:dyDescent="0.2"/>
    <row r="8728" s="52" customFormat="1" x14ac:dyDescent="0.2"/>
    <row r="8729" s="52" customFormat="1" x14ac:dyDescent="0.2"/>
    <row r="8730" s="52" customFormat="1" x14ac:dyDescent="0.2"/>
    <row r="8731" s="52" customFormat="1" x14ac:dyDescent="0.2"/>
    <row r="8732" s="52" customFormat="1" x14ac:dyDescent="0.2"/>
    <row r="8733" s="52" customFormat="1" x14ac:dyDescent="0.2"/>
    <row r="8734" s="52" customFormat="1" x14ac:dyDescent="0.2"/>
    <row r="8735" s="52" customFormat="1" x14ac:dyDescent="0.2"/>
    <row r="8736" s="52" customFormat="1" x14ac:dyDescent="0.2"/>
    <row r="8737" s="52" customFormat="1" x14ac:dyDescent="0.2"/>
    <row r="8738" s="52" customFormat="1" x14ac:dyDescent="0.2"/>
    <row r="8739" s="52" customFormat="1" x14ac:dyDescent="0.2"/>
    <row r="8740" s="52" customFormat="1" x14ac:dyDescent="0.2"/>
    <row r="8741" s="52" customFormat="1" x14ac:dyDescent="0.2"/>
    <row r="8742" s="52" customFormat="1" x14ac:dyDescent="0.2"/>
    <row r="8743" s="52" customFormat="1" x14ac:dyDescent="0.2"/>
    <row r="8744" s="52" customFormat="1" x14ac:dyDescent="0.2"/>
    <row r="8745" s="52" customFormat="1" x14ac:dyDescent="0.2"/>
    <row r="8746" s="52" customFormat="1" x14ac:dyDescent="0.2"/>
    <row r="8747" s="52" customFormat="1" x14ac:dyDescent="0.2"/>
    <row r="8748" s="52" customFormat="1" x14ac:dyDescent="0.2"/>
    <row r="8749" s="52" customFormat="1" x14ac:dyDescent="0.2"/>
    <row r="8750" s="52" customFormat="1" x14ac:dyDescent="0.2"/>
    <row r="8751" s="52" customFormat="1" x14ac:dyDescent="0.2"/>
    <row r="8752" s="52" customFormat="1" x14ac:dyDescent="0.2"/>
    <row r="8753" s="52" customFormat="1" x14ac:dyDescent="0.2"/>
    <row r="8754" s="52" customFormat="1" x14ac:dyDescent="0.2"/>
    <row r="8755" s="52" customFormat="1" x14ac:dyDescent="0.2"/>
    <row r="8756" s="52" customFormat="1" x14ac:dyDescent="0.2"/>
    <row r="8757" s="52" customFormat="1" x14ac:dyDescent="0.2"/>
    <row r="8758" s="52" customFormat="1" x14ac:dyDescent="0.2"/>
    <row r="8759" s="52" customFormat="1" x14ac:dyDescent="0.2"/>
    <row r="8760" s="52" customFormat="1" x14ac:dyDescent="0.2"/>
    <row r="8761" s="52" customFormat="1" x14ac:dyDescent="0.2"/>
    <row r="8762" s="52" customFormat="1" x14ac:dyDescent="0.2"/>
    <row r="8763" s="52" customFormat="1" x14ac:dyDescent="0.2"/>
    <row r="8764" s="52" customFormat="1" x14ac:dyDescent="0.2"/>
    <row r="8765" s="52" customFormat="1" x14ac:dyDescent="0.2"/>
    <row r="8766" s="52" customFormat="1" x14ac:dyDescent="0.2"/>
    <row r="8767" s="52" customFormat="1" x14ac:dyDescent="0.2"/>
    <row r="8768" s="52" customFormat="1" x14ac:dyDescent="0.2"/>
    <row r="8769" s="52" customFormat="1" x14ac:dyDescent="0.2"/>
    <row r="8770" s="52" customFormat="1" x14ac:dyDescent="0.2"/>
    <row r="8771" s="52" customFormat="1" x14ac:dyDescent="0.2"/>
    <row r="8772" s="52" customFormat="1" x14ac:dyDescent="0.2"/>
    <row r="8773" s="52" customFormat="1" x14ac:dyDescent="0.2"/>
    <row r="8774" s="52" customFormat="1" x14ac:dyDescent="0.2"/>
    <row r="8775" s="52" customFormat="1" x14ac:dyDescent="0.2"/>
    <row r="8776" s="52" customFormat="1" x14ac:dyDescent="0.2"/>
    <row r="8777" s="52" customFormat="1" x14ac:dyDescent="0.2"/>
    <row r="8778" s="52" customFormat="1" x14ac:dyDescent="0.2"/>
    <row r="8779" s="52" customFormat="1" x14ac:dyDescent="0.2"/>
    <row r="8780" s="52" customFormat="1" x14ac:dyDescent="0.2"/>
    <row r="8781" s="52" customFormat="1" x14ac:dyDescent="0.2"/>
    <row r="8782" s="52" customFormat="1" x14ac:dyDescent="0.2"/>
    <row r="8783" s="52" customFormat="1" x14ac:dyDescent="0.2"/>
    <row r="8784" s="52" customFormat="1" x14ac:dyDescent="0.2"/>
    <row r="8785" s="52" customFormat="1" x14ac:dyDescent="0.2"/>
    <row r="8786" s="52" customFormat="1" x14ac:dyDescent="0.2"/>
    <row r="8787" s="52" customFormat="1" x14ac:dyDescent="0.2"/>
    <row r="8788" s="52" customFormat="1" x14ac:dyDescent="0.2"/>
    <row r="8789" s="52" customFormat="1" x14ac:dyDescent="0.2"/>
    <row r="8790" s="52" customFormat="1" x14ac:dyDescent="0.2"/>
    <row r="8791" s="52" customFormat="1" x14ac:dyDescent="0.2"/>
    <row r="8792" s="52" customFormat="1" x14ac:dyDescent="0.2"/>
    <row r="8793" s="52" customFormat="1" x14ac:dyDescent="0.2"/>
    <row r="8794" s="52" customFormat="1" x14ac:dyDescent="0.2"/>
    <row r="8795" s="52" customFormat="1" x14ac:dyDescent="0.2"/>
    <row r="8796" s="52" customFormat="1" x14ac:dyDescent="0.2"/>
    <row r="8797" s="52" customFormat="1" x14ac:dyDescent="0.2"/>
    <row r="8798" s="52" customFormat="1" x14ac:dyDescent="0.2"/>
    <row r="8799" s="52" customFormat="1" x14ac:dyDescent="0.2"/>
    <row r="8800" s="52" customFormat="1" x14ac:dyDescent="0.2"/>
    <row r="8801" s="52" customFormat="1" x14ac:dyDescent="0.2"/>
    <row r="8802" s="52" customFormat="1" x14ac:dyDescent="0.2"/>
    <row r="8803" s="52" customFormat="1" x14ac:dyDescent="0.2"/>
    <row r="8804" s="52" customFormat="1" x14ac:dyDescent="0.2"/>
    <row r="8805" s="52" customFormat="1" x14ac:dyDescent="0.2"/>
    <row r="8806" s="52" customFormat="1" x14ac:dyDescent="0.2"/>
    <row r="8807" s="52" customFormat="1" x14ac:dyDescent="0.2"/>
    <row r="8808" s="52" customFormat="1" x14ac:dyDescent="0.2"/>
    <row r="8809" s="52" customFormat="1" x14ac:dyDescent="0.2"/>
    <row r="8810" s="52" customFormat="1" x14ac:dyDescent="0.2"/>
    <row r="8811" s="52" customFormat="1" x14ac:dyDescent="0.2"/>
    <row r="8812" s="52" customFormat="1" x14ac:dyDescent="0.2"/>
    <row r="8813" s="52" customFormat="1" x14ac:dyDescent="0.2"/>
    <row r="8814" s="52" customFormat="1" x14ac:dyDescent="0.2"/>
    <row r="8815" s="52" customFormat="1" x14ac:dyDescent="0.2"/>
    <row r="8816" s="52" customFormat="1" x14ac:dyDescent="0.2"/>
    <row r="8817" s="52" customFormat="1" x14ac:dyDescent="0.2"/>
    <row r="8818" s="52" customFormat="1" x14ac:dyDescent="0.2"/>
    <row r="8819" s="52" customFormat="1" x14ac:dyDescent="0.2"/>
    <row r="8820" s="52" customFormat="1" x14ac:dyDescent="0.2"/>
    <row r="8821" s="52" customFormat="1" x14ac:dyDescent="0.2"/>
    <row r="8822" s="52" customFormat="1" x14ac:dyDescent="0.2"/>
    <row r="8823" s="52" customFormat="1" x14ac:dyDescent="0.2"/>
    <row r="8824" s="52" customFormat="1" x14ac:dyDescent="0.2"/>
    <row r="8825" s="52" customFormat="1" x14ac:dyDescent="0.2"/>
    <row r="8826" s="52" customFormat="1" x14ac:dyDescent="0.2"/>
    <row r="8827" s="52" customFormat="1" x14ac:dyDescent="0.2"/>
    <row r="8828" s="52" customFormat="1" x14ac:dyDescent="0.2"/>
    <row r="8829" s="52" customFormat="1" x14ac:dyDescent="0.2"/>
    <row r="8830" s="52" customFormat="1" x14ac:dyDescent="0.2"/>
    <row r="8831" s="52" customFormat="1" x14ac:dyDescent="0.2"/>
    <row r="8832" s="52" customFormat="1" x14ac:dyDescent="0.2"/>
    <row r="8833" s="52" customFormat="1" x14ac:dyDescent="0.2"/>
    <row r="8834" s="52" customFormat="1" x14ac:dyDescent="0.2"/>
    <row r="8835" s="52" customFormat="1" x14ac:dyDescent="0.2"/>
    <row r="8836" s="52" customFormat="1" x14ac:dyDescent="0.2"/>
    <row r="8837" s="52" customFormat="1" x14ac:dyDescent="0.2"/>
    <row r="8838" s="52" customFormat="1" x14ac:dyDescent="0.2"/>
    <row r="8839" s="52" customFormat="1" x14ac:dyDescent="0.2"/>
    <row r="8840" s="52" customFormat="1" x14ac:dyDescent="0.2"/>
    <row r="8841" s="52" customFormat="1" x14ac:dyDescent="0.2"/>
    <row r="8842" s="52" customFormat="1" x14ac:dyDescent="0.2"/>
    <row r="8843" s="52" customFormat="1" x14ac:dyDescent="0.2"/>
    <row r="8844" s="52" customFormat="1" x14ac:dyDescent="0.2"/>
    <row r="8845" s="52" customFormat="1" x14ac:dyDescent="0.2"/>
    <row r="8846" s="52" customFormat="1" x14ac:dyDescent="0.2"/>
    <row r="8847" s="52" customFormat="1" x14ac:dyDescent="0.2"/>
    <row r="8848" s="52" customFormat="1" x14ac:dyDescent="0.2"/>
    <row r="8849" s="52" customFormat="1" x14ac:dyDescent="0.2"/>
    <row r="8850" s="52" customFormat="1" x14ac:dyDescent="0.2"/>
    <row r="8851" s="52" customFormat="1" x14ac:dyDescent="0.2"/>
    <row r="8852" s="52" customFormat="1" x14ac:dyDescent="0.2"/>
    <row r="8853" s="52" customFormat="1" x14ac:dyDescent="0.2"/>
    <row r="8854" s="52" customFormat="1" x14ac:dyDescent="0.2"/>
    <row r="8855" s="52" customFormat="1" x14ac:dyDescent="0.2"/>
    <row r="8856" s="52" customFormat="1" x14ac:dyDescent="0.2"/>
    <row r="8857" s="52" customFormat="1" x14ac:dyDescent="0.2"/>
    <row r="8858" s="52" customFormat="1" x14ac:dyDescent="0.2"/>
    <row r="8859" s="52" customFormat="1" x14ac:dyDescent="0.2"/>
    <row r="8860" s="52" customFormat="1" x14ac:dyDescent="0.2"/>
    <row r="8861" s="52" customFormat="1" x14ac:dyDescent="0.2"/>
    <row r="8862" s="52" customFormat="1" x14ac:dyDescent="0.2"/>
    <row r="8863" s="52" customFormat="1" x14ac:dyDescent="0.2"/>
    <row r="8864" s="52" customFormat="1" x14ac:dyDescent="0.2"/>
    <row r="8865" s="52" customFormat="1" x14ac:dyDescent="0.2"/>
    <row r="8866" s="52" customFormat="1" x14ac:dyDescent="0.2"/>
    <row r="8867" s="52" customFormat="1" x14ac:dyDescent="0.2"/>
    <row r="8868" s="52" customFormat="1" x14ac:dyDescent="0.2"/>
    <row r="8869" s="52" customFormat="1" x14ac:dyDescent="0.2"/>
    <row r="8870" s="52" customFormat="1" x14ac:dyDescent="0.2"/>
    <row r="8871" s="52" customFormat="1" x14ac:dyDescent="0.2"/>
    <row r="8872" s="52" customFormat="1" x14ac:dyDescent="0.2"/>
    <row r="8873" s="52" customFormat="1" x14ac:dyDescent="0.2"/>
    <row r="8874" s="52" customFormat="1" x14ac:dyDescent="0.2"/>
    <row r="8875" s="52" customFormat="1" x14ac:dyDescent="0.2"/>
    <row r="8876" s="52" customFormat="1" x14ac:dyDescent="0.2"/>
    <row r="8877" s="52" customFormat="1" x14ac:dyDescent="0.2"/>
    <row r="8878" s="52" customFormat="1" x14ac:dyDescent="0.2"/>
    <row r="8879" s="52" customFormat="1" x14ac:dyDescent="0.2"/>
    <row r="8880" s="52" customFormat="1" x14ac:dyDescent="0.2"/>
    <row r="8881" s="52" customFormat="1" x14ac:dyDescent="0.2"/>
    <row r="8882" s="52" customFormat="1" x14ac:dyDescent="0.2"/>
    <row r="8883" s="52" customFormat="1" x14ac:dyDescent="0.2"/>
    <row r="8884" s="52" customFormat="1" x14ac:dyDescent="0.2"/>
    <row r="8885" s="52" customFormat="1" x14ac:dyDescent="0.2"/>
    <row r="8886" s="52" customFormat="1" x14ac:dyDescent="0.2"/>
    <row r="8887" s="52" customFormat="1" x14ac:dyDescent="0.2"/>
    <row r="8888" s="52" customFormat="1" x14ac:dyDescent="0.2"/>
    <row r="8889" s="52" customFormat="1" x14ac:dyDescent="0.2"/>
    <row r="8890" s="52" customFormat="1" x14ac:dyDescent="0.2"/>
    <row r="8891" s="52" customFormat="1" x14ac:dyDescent="0.2"/>
    <row r="8892" s="52" customFormat="1" x14ac:dyDescent="0.2"/>
    <row r="8893" s="52" customFormat="1" x14ac:dyDescent="0.2"/>
    <row r="8894" s="52" customFormat="1" x14ac:dyDescent="0.2"/>
    <row r="8895" s="52" customFormat="1" x14ac:dyDescent="0.2"/>
    <row r="8896" s="52" customFormat="1" x14ac:dyDescent="0.2"/>
    <row r="8897" s="52" customFormat="1" x14ac:dyDescent="0.2"/>
    <row r="8898" s="52" customFormat="1" x14ac:dyDescent="0.2"/>
    <row r="8899" s="52" customFormat="1" x14ac:dyDescent="0.2"/>
    <row r="8900" s="52" customFormat="1" x14ac:dyDescent="0.2"/>
    <row r="8901" s="52" customFormat="1" x14ac:dyDescent="0.2"/>
    <row r="8902" s="52" customFormat="1" x14ac:dyDescent="0.2"/>
    <row r="8903" s="52" customFormat="1" x14ac:dyDescent="0.2"/>
    <row r="8904" s="52" customFormat="1" x14ac:dyDescent="0.2"/>
    <row r="8905" s="52" customFormat="1" x14ac:dyDescent="0.2"/>
    <row r="8906" s="52" customFormat="1" x14ac:dyDescent="0.2"/>
    <row r="8907" s="52" customFormat="1" x14ac:dyDescent="0.2"/>
    <row r="8908" s="52" customFormat="1" x14ac:dyDescent="0.2"/>
    <row r="8909" s="52" customFormat="1" x14ac:dyDescent="0.2"/>
    <row r="8910" s="52" customFormat="1" x14ac:dyDescent="0.2"/>
    <row r="8911" s="52" customFormat="1" x14ac:dyDescent="0.2"/>
    <row r="8912" s="52" customFormat="1" x14ac:dyDescent="0.2"/>
    <row r="8913" s="52" customFormat="1" x14ac:dyDescent="0.2"/>
    <row r="8914" s="52" customFormat="1" x14ac:dyDescent="0.2"/>
    <row r="8915" s="52" customFormat="1" x14ac:dyDescent="0.2"/>
    <row r="8916" s="52" customFormat="1" x14ac:dyDescent="0.2"/>
    <row r="8917" s="52" customFormat="1" x14ac:dyDescent="0.2"/>
    <row r="8918" s="52" customFormat="1" x14ac:dyDescent="0.2"/>
    <row r="8919" s="52" customFormat="1" x14ac:dyDescent="0.2"/>
    <row r="8920" s="52" customFormat="1" x14ac:dyDescent="0.2"/>
    <row r="8921" s="52" customFormat="1" x14ac:dyDescent="0.2"/>
    <row r="8922" s="52" customFormat="1" x14ac:dyDescent="0.2"/>
    <row r="8923" s="52" customFormat="1" x14ac:dyDescent="0.2"/>
    <row r="8924" s="52" customFormat="1" x14ac:dyDescent="0.2"/>
    <row r="8925" s="52" customFormat="1" x14ac:dyDescent="0.2"/>
    <row r="8926" s="52" customFormat="1" x14ac:dyDescent="0.2"/>
    <row r="8927" s="52" customFormat="1" x14ac:dyDescent="0.2"/>
    <row r="8928" s="52" customFormat="1" x14ac:dyDescent="0.2"/>
    <row r="8929" s="52" customFormat="1" x14ac:dyDescent="0.2"/>
    <row r="8930" s="52" customFormat="1" x14ac:dyDescent="0.2"/>
    <row r="8931" s="52" customFormat="1" x14ac:dyDescent="0.2"/>
    <row r="8932" s="52" customFormat="1" x14ac:dyDescent="0.2"/>
    <row r="8933" s="52" customFormat="1" x14ac:dyDescent="0.2"/>
    <row r="8934" s="52" customFormat="1" x14ac:dyDescent="0.2"/>
    <row r="8935" s="52" customFormat="1" x14ac:dyDescent="0.2"/>
    <row r="8936" s="52" customFormat="1" x14ac:dyDescent="0.2"/>
    <row r="8937" s="52" customFormat="1" x14ac:dyDescent="0.2"/>
    <row r="8938" s="52" customFormat="1" x14ac:dyDescent="0.2"/>
    <row r="8939" s="52" customFormat="1" x14ac:dyDescent="0.2"/>
    <row r="8940" s="52" customFormat="1" x14ac:dyDescent="0.2"/>
    <row r="8941" s="52" customFormat="1" x14ac:dyDescent="0.2"/>
    <row r="8942" s="52" customFormat="1" x14ac:dyDescent="0.2"/>
    <row r="8943" s="52" customFormat="1" x14ac:dyDescent="0.2"/>
    <row r="8944" s="52" customFormat="1" x14ac:dyDescent="0.2"/>
    <row r="8945" s="52" customFormat="1" x14ac:dyDescent="0.2"/>
    <row r="8946" s="52" customFormat="1" x14ac:dyDescent="0.2"/>
    <row r="8947" s="52" customFormat="1" x14ac:dyDescent="0.2"/>
    <row r="8948" s="52" customFormat="1" x14ac:dyDescent="0.2"/>
    <row r="8949" s="52" customFormat="1" x14ac:dyDescent="0.2"/>
    <row r="8950" s="52" customFormat="1" x14ac:dyDescent="0.2"/>
    <row r="8951" s="52" customFormat="1" x14ac:dyDescent="0.2"/>
    <row r="8952" s="52" customFormat="1" x14ac:dyDescent="0.2"/>
    <row r="8953" s="52" customFormat="1" x14ac:dyDescent="0.2"/>
    <row r="8954" s="52" customFormat="1" x14ac:dyDescent="0.2"/>
    <row r="8955" s="52" customFormat="1" x14ac:dyDescent="0.2"/>
    <row r="8956" s="52" customFormat="1" x14ac:dyDescent="0.2"/>
    <row r="8957" s="52" customFormat="1" x14ac:dyDescent="0.2"/>
    <row r="8958" s="52" customFormat="1" x14ac:dyDescent="0.2"/>
    <row r="8959" s="52" customFormat="1" x14ac:dyDescent="0.2"/>
    <row r="8960" s="52" customFormat="1" x14ac:dyDescent="0.2"/>
    <row r="8961" s="52" customFormat="1" x14ac:dyDescent="0.2"/>
    <row r="8962" s="52" customFormat="1" x14ac:dyDescent="0.2"/>
    <row r="8963" s="52" customFormat="1" x14ac:dyDescent="0.2"/>
    <row r="8964" s="52" customFormat="1" x14ac:dyDescent="0.2"/>
    <row r="8965" s="52" customFormat="1" x14ac:dyDescent="0.2"/>
    <row r="8966" s="52" customFormat="1" x14ac:dyDescent="0.2"/>
    <row r="8967" s="52" customFormat="1" x14ac:dyDescent="0.2"/>
    <row r="8968" s="52" customFormat="1" x14ac:dyDescent="0.2"/>
    <row r="8969" s="52" customFormat="1" x14ac:dyDescent="0.2"/>
    <row r="8970" s="52" customFormat="1" x14ac:dyDescent="0.2"/>
    <row r="8971" s="52" customFormat="1" x14ac:dyDescent="0.2"/>
    <row r="8972" s="52" customFormat="1" x14ac:dyDescent="0.2"/>
    <row r="8973" s="52" customFormat="1" x14ac:dyDescent="0.2"/>
    <row r="8974" s="52" customFormat="1" x14ac:dyDescent="0.2"/>
    <row r="8975" s="52" customFormat="1" x14ac:dyDescent="0.2"/>
    <row r="8976" s="52" customFormat="1" x14ac:dyDescent="0.2"/>
    <row r="8977" s="52" customFormat="1" x14ac:dyDescent="0.2"/>
    <row r="8978" s="52" customFormat="1" x14ac:dyDescent="0.2"/>
    <row r="8979" s="52" customFormat="1" x14ac:dyDescent="0.2"/>
    <row r="8980" s="52" customFormat="1" x14ac:dyDescent="0.2"/>
    <row r="8981" s="52" customFormat="1" x14ac:dyDescent="0.2"/>
    <row r="8982" s="52" customFormat="1" x14ac:dyDescent="0.2"/>
    <row r="8983" s="52" customFormat="1" x14ac:dyDescent="0.2"/>
    <row r="8984" s="52" customFormat="1" x14ac:dyDescent="0.2"/>
    <row r="8985" s="52" customFormat="1" x14ac:dyDescent="0.2"/>
    <row r="8986" s="52" customFormat="1" x14ac:dyDescent="0.2"/>
    <row r="8987" s="52" customFormat="1" x14ac:dyDescent="0.2"/>
    <row r="8988" s="52" customFormat="1" x14ac:dyDescent="0.2"/>
    <row r="8989" s="52" customFormat="1" x14ac:dyDescent="0.2"/>
    <row r="8990" s="52" customFormat="1" x14ac:dyDescent="0.2"/>
    <row r="8991" s="52" customFormat="1" x14ac:dyDescent="0.2"/>
    <row r="8992" s="52" customFormat="1" x14ac:dyDescent="0.2"/>
    <row r="8993" s="52" customFormat="1" x14ac:dyDescent="0.2"/>
    <row r="8994" s="52" customFormat="1" x14ac:dyDescent="0.2"/>
    <row r="8995" s="52" customFormat="1" x14ac:dyDescent="0.2"/>
    <row r="8996" s="52" customFormat="1" x14ac:dyDescent="0.2"/>
    <row r="8997" s="52" customFormat="1" x14ac:dyDescent="0.2"/>
    <row r="8998" s="52" customFormat="1" x14ac:dyDescent="0.2"/>
    <row r="8999" s="52" customFormat="1" x14ac:dyDescent="0.2"/>
    <row r="9000" s="52" customFormat="1" x14ac:dyDescent="0.2"/>
    <row r="9001" s="52" customFormat="1" x14ac:dyDescent="0.2"/>
    <row r="9002" s="52" customFormat="1" x14ac:dyDescent="0.2"/>
    <row r="9003" s="52" customFormat="1" x14ac:dyDescent="0.2"/>
    <row r="9004" s="52" customFormat="1" x14ac:dyDescent="0.2"/>
    <row r="9005" s="52" customFormat="1" x14ac:dyDescent="0.2"/>
    <row r="9006" s="52" customFormat="1" x14ac:dyDescent="0.2"/>
    <row r="9007" s="52" customFormat="1" x14ac:dyDescent="0.2"/>
    <row r="9008" s="52" customFormat="1" x14ac:dyDescent="0.2"/>
    <row r="9009" s="52" customFormat="1" x14ac:dyDescent="0.2"/>
    <row r="9010" s="52" customFormat="1" x14ac:dyDescent="0.2"/>
    <row r="9011" s="52" customFormat="1" x14ac:dyDescent="0.2"/>
    <row r="9012" s="52" customFormat="1" x14ac:dyDescent="0.2"/>
    <row r="9013" s="52" customFormat="1" x14ac:dyDescent="0.2"/>
    <row r="9014" s="52" customFormat="1" x14ac:dyDescent="0.2"/>
    <row r="9015" s="52" customFormat="1" x14ac:dyDescent="0.2"/>
    <row r="9016" s="52" customFormat="1" x14ac:dyDescent="0.2"/>
    <row r="9017" s="52" customFormat="1" x14ac:dyDescent="0.2"/>
    <row r="9018" s="52" customFormat="1" x14ac:dyDescent="0.2"/>
    <row r="9019" s="52" customFormat="1" x14ac:dyDescent="0.2"/>
    <row r="9020" s="52" customFormat="1" x14ac:dyDescent="0.2"/>
    <row r="9021" s="52" customFormat="1" x14ac:dyDescent="0.2"/>
    <row r="9022" s="52" customFormat="1" x14ac:dyDescent="0.2"/>
    <row r="9023" s="52" customFormat="1" x14ac:dyDescent="0.2"/>
    <row r="9024" s="52" customFormat="1" x14ac:dyDescent="0.2"/>
    <row r="9025" s="52" customFormat="1" x14ac:dyDescent="0.2"/>
    <row r="9026" s="52" customFormat="1" x14ac:dyDescent="0.2"/>
    <row r="9027" s="52" customFormat="1" x14ac:dyDescent="0.2"/>
    <row r="9028" s="52" customFormat="1" x14ac:dyDescent="0.2"/>
    <row r="9029" s="52" customFormat="1" x14ac:dyDescent="0.2"/>
    <row r="9030" s="52" customFormat="1" x14ac:dyDescent="0.2"/>
    <row r="9031" s="52" customFormat="1" x14ac:dyDescent="0.2"/>
    <row r="9032" s="52" customFormat="1" x14ac:dyDescent="0.2"/>
    <row r="9033" s="52" customFormat="1" x14ac:dyDescent="0.2"/>
    <row r="9034" s="52" customFormat="1" x14ac:dyDescent="0.2"/>
    <row r="9035" s="52" customFormat="1" x14ac:dyDescent="0.2"/>
    <row r="9036" s="52" customFormat="1" x14ac:dyDescent="0.2"/>
    <row r="9037" s="52" customFormat="1" x14ac:dyDescent="0.2"/>
    <row r="9038" s="52" customFormat="1" x14ac:dyDescent="0.2"/>
    <row r="9039" s="52" customFormat="1" x14ac:dyDescent="0.2"/>
    <row r="9040" s="52" customFormat="1" x14ac:dyDescent="0.2"/>
    <row r="9041" s="52" customFormat="1" x14ac:dyDescent="0.2"/>
    <row r="9042" s="52" customFormat="1" x14ac:dyDescent="0.2"/>
    <row r="9043" s="52" customFormat="1" x14ac:dyDescent="0.2"/>
    <row r="9044" s="52" customFormat="1" x14ac:dyDescent="0.2"/>
    <row r="9045" s="52" customFormat="1" x14ac:dyDescent="0.2"/>
    <row r="9046" s="52" customFormat="1" x14ac:dyDescent="0.2"/>
    <row r="9047" s="52" customFormat="1" x14ac:dyDescent="0.2"/>
    <row r="9048" s="52" customFormat="1" x14ac:dyDescent="0.2"/>
    <row r="9049" s="52" customFormat="1" x14ac:dyDescent="0.2"/>
    <row r="9050" s="52" customFormat="1" x14ac:dyDescent="0.2"/>
    <row r="9051" s="52" customFormat="1" x14ac:dyDescent="0.2"/>
    <row r="9052" s="52" customFormat="1" x14ac:dyDescent="0.2"/>
    <row r="9053" s="52" customFormat="1" x14ac:dyDescent="0.2"/>
    <row r="9054" s="52" customFormat="1" x14ac:dyDescent="0.2"/>
    <row r="9055" s="52" customFormat="1" x14ac:dyDescent="0.2"/>
    <row r="9056" s="52" customFormat="1" x14ac:dyDescent="0.2"/>
    <row r="9057" s="52" customFormat="1" x14ac:dyDescent="0.2"/>
    <row r="9058" s="52" customFormat="1" x14ac:dyDescent="0.2"/>
    <row r="9059" s="52" customFormat="1" x14ac:dyDescent="0.2"/>
    <row r="9060" s="52" customFormat="1" x14ac:dyDescent="0.2"/>
    <row r="9061" s="52" customFormat="1" x14ac:dyDescent="0.2"/>
    <row r="9062" s="52" customFormat="1" x14ac:dyDescent="0.2"/>
    <row r="9063" s="52" customFormat="1" x14ac:dyDescent="0.2"/>
    <row r="9064" s="52" customFormat="1" x14ac:dyDescent="0.2"/>
    <row r="9065" s="52" customFormat="1" x14ac:dyDescent="0.2"/>
    <row r="9066" s="52" customFormat="1" x14ac:dyDescent="0.2"/>
    <row r="9067" s="52" customFormat="1" x14ac:dyDescent="0.2"/>
    <row r="9068" s="52" customFormat="1" x14ac:dyDescent="0.2"/>
    <row r="9069" s="52" customFormat="1" x14ac:dyDescent="0.2"/>
    <row r="9070" s="52" customFormat="1" x14ac:dyDescent="0.2"/>
    <row r="9071" s="52" customFormat="1" x14ac:dyDescent="0.2"/>
    <row r="9072" s="52" customFormat="1" x14ac:dyDescent="0.2"/>
    <row r="9073" s="52" customFormat="1" x14ac:dyDescent="0.2"/>
    <row r="9074" s="52" customFormat="1" x14ac:dyDescent="0.2"/>
    <row r="9075" s="52" customFormat="1" x14ac:dyDescent="0.2"/>
    <row r="9076" s="52" customFormat="1" x14ac:dyDescent="0.2"/>
    <row r="9077" s="52" customFormat="1" x14ac:dyDescent="0.2"/>
    <row r="9078" s="52" customFormat="1" x14ac:dyDescent="0.2"/>
    <row r="9079" s="52" customFormat="1" x14ac:dyDescent="0.2"/>
    <row r="9080" s="52" customFormat="1" x14ac:dyDescent="0.2"/>
    <row r="9081" s="52" customFormat="1" x14ac:dyDescent="0.2"/>
    <row r="9082" s="52" customFormat="1" x14ac:dyDescent="0.2"/>
    <row r="9083" s="52" customFormat="1" x14ac:dyDescent="0.2"/>
    <row r="9084" s="52" customFormat="1" x14ac:dyDescent="0.2"/>
    <row r="9085" s="52" customFormat="1" x14ac:dyDescent="0.2"/>
    <row r="9086" s="52" customFormat="1" x14ac:dyDescent="0.2"/>
    <row r="9087" s="52" customFormat="1" x14ac:dyDescent="0.2"/>
    <row r="9088" s="52" customFormat="1" x14ac:dyDescent="0.2"/>
    <row r="9089" s="52" customFormat="1" x14ac:dyDescent="0.2"/>
    <row r="9090" s="52" customFormat="1" x14ac:dyDescent="0.2"/>
    <row r="9091" s="52" customFormat="1" x14ac:dyDescent="0.2"/>
    <row r="9092" s="52" customFormat="1" x14ac:dyDescent="0.2"/>
    <row r="9093" s="52" customFormat="1" x14ac:dyDescent="0.2"/>
    <row r="9094" s="52" customFormat="1" x14ac:dyDescent="0.2"/>
    <row r="9095" s="52" customFormat="1" x14ac:dyDescent="0.2"/>
    <row r="9096" s="52" customFormat="1" x14ac:dyDescent="0.2"/>
    <row r="9097" s="52" customFormat="1" x14ac:dyDescent="0.2"/>
    <row r="9098" s="52" customFormat="1" x14ac:dyDescent="0.2"/>
    <row r="9099" s="52" customFormat="1" x14ac:dyDescent="0.2"/>
    <row r="9100" s="52" customFormat="1" x14ac:dyDescent="0.2"/>
    <row r="9101" s="52" customFormat="1" x14ac:dyDescent="0.2"/>
    <row r="9102" s="52" customFormat="1" x14ac:dyDescent="0.2"/>
    <row r="9103" s="52" customFormat="1" x14ac:dyDescent="0.2"/>
    <row r="9104" s="52" customFormat="1" x14ac:dyDescent="0.2"/>
    <row r="9105" s="52" customFormat="1" x14ac:dyDescent="0.2"/>
    <row r="9106" s="52" customFormat="1" x14ac:dyDescent="0.2"/>
    <row r="9107" s="52" customFormat="1" x14ac:dyDescent="0.2"/>
    <row r="9108" s="52" customFormat="1" x14ac:dyDescent="0.2"/>
    <row r="9109" s="52" customFormat="1" x14ac:dyDescent="0.2"/>
    <row r="9110" s="52" customFormat="1" x14ac:dyDescent="0.2"/>
    <row r="9111" s="52" customFormat="1" x14ac:dyDescent="0.2"/>
    <row r="9112" s="52" customFormat="1" x14ac:dyDescent="0.2"/>
    <row r="9113" s="52" customFormat="1" x14ac:dyDescent="0.2"/>
    <row r="9114" s="52" customFormat="1" x14ac:dyDescent="0.2"/>
    <row r="9115" s="52" customFormat="1" x14ac:dyDescent="0.2"/>
    <row r="9116" s="52" customFormat="1" x14ac:dyDescent="0.2"/>
    <row r="9117" s="52" customFormat="1" x14ac:dyDescent="0.2"/>
    <row r="9118" s="52" customFormat="1" x14ac:dyDescent="0.2"/>
    <row r="9119" s="52" customFormat="1" x14ac:dyDescent="0.2"/>
    <row r="9120" s="52" customFormat="1" x14ac:dyDescent="0.2"/>
    <row r="9121" s="52" customFormat="1" x14ac:dyDescent="0.2"/>
    <row r="9122" s="52" customFormat="1" x14ac:dyDescent="0.2"/>
    <row r="9123" s="52" customFormat="1" x14ac:dyDescent="0.2"/>
    <row r="9124" s="52" customFormat="1" x14ac:dyDescent="0.2"/>
    <row r="9125" s="52" customFormat="1" x14ac:dyDescent="0.2"/>
    <row r="9126" s="52" customFormat="1" x14ac:dyDescent="0.2"/>
    <row r="9127" s="52" customFormat="1" x14ac:dyDescent="0.2"/>
    <row r="9128" s="52" customFormat="1" x14ac:dyDescent="0.2"/>
    <row r="9129" s="52" customFormat="1" x14ac:dyDescent="0.2"/>
    <row r="9130" s="52" customFormat="1" x14ac:dyDescent="0.2"/>
    <row r="9131" s="52" customFormat="1" x14ac:dyDescent="0.2"/>
    <row r="9132" s="52" customFormat="1" x14ac:dyDescent="0.2"/>
    <row r="9133" s="52" customFormat="1" x14ac:dyDescent="0.2"/>
    <row r="9134" s="52" customFormat="1" x14ac:dyDescent="0.2"/>
    <row r="9135" s="52" customFormat="1" x14ac:dyDescent="0.2"/>
    <row r="9136" s="52" customFormat="1" x14ac:dyDescent="0.2"/>
    <row r="9137" s="52" customFormat="1" x14ac:dyDescent="0.2"/>
    <row r="9138" s="52" customFormat="1" x14ac:dyDescent="0.2"/>
    <row r="9139" s="52" customFormat="1" x14ac:dyDescent="0.2"/>
    <row r="9140" s="52" customFormat="1" x14ac:dyDescent="0.2"/>
    <row r="9141" s="52" customFormat="1" x14ac:dyDescent="0.2"/>
    <row r="9142" s="52" customFormat="1" x14ac:dyDescent="0.2"/>
    <row r="9143" s="52" customFormat="1" x14ac:dyDescent="0.2"/>
    <row r="9144" s="52" customFormat="1" x14ac:dyDescent="0.2"/>
    <row r="9145" s="52" customFormat="1" x14ac:dyDescent="0.2"/>
    <row r="9146" s="52" customFormat="1" x14ac:dyDescent="0.2"/>
    <row r="9147" s="52" customFormat="1" x14ac:dyDescent="0.2"/>
    <row r="9148" s="52" customFormat="1" x14ac:dyDescent="0.2"/>
    <row r="9149" s="52" customFormat="1" x14ac:dyDescent="0.2"/>
    <row r="9150" s="52" customFormat="1" x14ac:dyDescent="0.2"/>
    <row r="9151" s="52" customFormat="1" x14ac:dyDescent="0.2"/>
    <row r="9152" s="52" customFormat="1" x14ac:dyDescent="0.2"/>
    <row r="9153" s="52" customFormat="1" x14ac:dyDescent="0.2"/>
    <row r="9154" s="52" customFormat="1" x14ac:dyDescent="0.2"/>
    <row r="9155" s="52" customFormat="1" x14ac:dyDescent="0.2"/>
    <row r="9156" s="52" customFormat="1" x14ac:dyDescent="0.2"/>
    <row r="9157" s="52" customFormat="1" x14ac:dyDescent="0.2"/>
    <row r="9158" s="52" customFormat="1" x14ac:dyDescent="0.2"/>
    <row r="9159" s="52" customFormat="1" x14ac:dyDescent="0.2"/>
    <row r="9160" s="52" customFormat="1" x14ac:dyDescent="0.2"/>
    <row r="9161" s="52" customFormat="1" x14ac:dyDescent="0.2"/>
    <row r="9162" s="52" customFormat="1" x14ac:dyDescent="0.2"/>
    <row r="9163" s="52" customFormat="1" x14ac:dyDescent="0.2"/>
    <row r="9164" s="52" customFormat="1" x14ac:dyDescent="0.2"/>
    <row r="9165" s="52" customFormat="1" x14ac:dyDescent="0.2"/>
    <row r="9166" s="52" customFormat="1" x14ac:dyDescent="0.2"/>
    <row r="9167" s="52" customFormat="1" x14ac:dyDescent="0.2"/>
    <row r="9168" s="52" customFormat="1" x14ac:dyDescent="0.2"/>
    <row r="9169" s="52" customFormat="1" x14ac:dyDescent="0.2"/>
    <row r="9170" s="52" customFormat="1" x14ac:dyDescent="0.2"/>
    <row r="9171" s="52" customFormat="1" x14ac:dyDescent="0.2"/>
    <row r="9172" s="52" customFormat="1" x14ac:dyDescent="0.2"/>
    <row r="9173" s="52" customFormat="1" x14ac:dyDescent="0.2"/>
    <row r="9174" s="52" customFormat="1" x14ac:dyDescent="0.2"/>
    <row r="9175" s="52" customFormat="1" x14ac:dyDescent="0.2"/>
    <row r="9176" s="52" customFormat="1" x14ac:dyDescent="0.2"/>
    <row r="9177" s="52" customFormat="1" x14ac:dyDescent="0.2"/>
    <row r="9178" s="52" customFormat="1" x14ac:dyDescent="0.2"/>
    <row r="9179" s="52" customFormat="1" x14ac:dyDescent="0.2"/>
    <row r="9180" s="52" customFormat="1" x14ac:dyDescent="0.2"/>
    <row r="9181" s="52" customFormat="1" x14ac:dyDescent="0.2"/>
    <row r="9182" s="52" customFormat="1" x14ac:dyDescent="0.2"/>
    <row r="9183" s="52" customFormat="1" x14ac:dyDescent="0.2"/>
    <row r="9184" s="52" customFormat="1" x14ac:dyDescent="0.2"/>
    <row r="9185" s="52" customFormat="1" x14ac:dyDescent="0.2"/>
    <row r="9186" s="52" customFormat="1" x14ac:dyDescent="0.2"/>
    <row r="9187" s="52" customFormat="1" x14ac:dyDescent="0.2"/>
    <row r="9188" s="52" customFormat="1" x14ac:dyDescent="0.2"/>
    <row r="9189" s="52" customFormat="1" x14ac:dyDescent="0.2"/>
    <row r="9190" s="52" customFormat="1" x14ac:dyDescent="0.2"/>
    <row r="9191" s="52" customFormat="1" x14ac:dyDescent="0.2"/>
    <row r="9192" s="52" customFormat="1" x14ac:dyDescent="0.2"/>
    <row r="9193" s="52" customFormat="1" x14ac:dyDescent="0.2"/>
    <row r="9194" s="52" customFormat="1" x14ac:dyDescent="0.2"/>
    <row r="9195" s="52" customFormat="1" x14ac:dyDescent="0.2"/>
    <row r="9196" s="52" customFormat="1" x14ac:dyDescent="0.2"/>
    <row r="9197" s="52" customFormat="1" x14ac:dyDescent="0.2"/>
    <row r="9198" s="52" customFormat="1" x14ac:dyDescent="0.2"/>
    <row r="9199" s="52" customFormat="1" x14ac:dyDescent="0.2"/>
    <row r="9200" s="52" customFormat="1" x14ac:dyDescent="0.2"/>
    <row r="9201" s="52" customFormat="1" x14ac:dyDescent="0.2"/>
    <row r="9202" s="52" customFormat="1" x14ac:dyDescent="0.2"/>
    <row r="9203" s="52" customFormat="1" x14ac:dyDescent="0.2"/>
    <row r="9204" s="52" customFormat="1" x14ac:dyDescent="0.2"/>
    <row r="9205" s="52" customFormat="1" x14ac:dyDescent="0.2"/>
    <row r="9206" s="52" customFormat="1" x14ac:dyDescent="0.2"/>
    <row r="9207" s="52" customFormat="1" x14ac:dyDescent="0.2"/>
    <row r="9208" s="52" customFormat="1" x14ac:dyDescent="0.2"/>
    <row r="9209" s="52" customFormat="1" x14ac:dyDescent="0.2"/>
    <row r="9210" s="52" customFormat="1" x14ac:dyDescent="0.2"/>
    <row r="9211" s="52" customFormat="1" x14ac:dyDescent="0.2"/>
    <row r="9212" s="52" customFormat="1" x14ac:dyDescent="0.2"/>
    <row r="9213" s="52" customFormat="1" x14ac:dyDescent="0.2"/>
    <row r="9214" s="52" customFormat="1" x14ac:dyDescent="0.2"/>
    <row r="9215" s="52" customFormat="1" x14ac:dyDescent="0.2"/>
    <row r="9216" s="52" customFormat="1" x14ac:dyDescent="0.2"/>
    <row r="9217" s="52" customFormat="1" x14ac:dyDescent="0.2"/>
    <row r="9218" s="52" customFormat="1" x14ac:dyDescent="0.2"/>
    <row r="9219" s="52" customFormat="1" x14ac:dyDescent="0.2"/>
    <row r="9220" s="52" customFormat="1" x14ac:dyDescent="0.2"/>
    <row r="9221" s="52" customFormat="1" x14ac:dyDescent="0.2"/>
    <row r="9222" s="52" customFormat="1" x14ac:dyDescent="0.2"/>
    <row r="9223" s="52" customFormat="1" x14ac:dyDescent="0.2"/>
    <row r="9224" s="52" customFormat="1" x14ac:dyDescent="0.2"/>
    <row r="9225" s="52" customFormat="1" x14ac:dyDescent="0.2"/>
    <row r="9226" s="52" customFormat="1" x14ac:dyDescent="0.2"/>
    <row r="9227" s="52" customFormat="1" x14ac:dyDescent="0.2"/>
    <row r="9228" s="52" customFormat="1" x14ac:dyDescent="0.2"/>
    <row r="9229" s="52" customFormat="1" x14ac:dyDescent="0.2"/>
    <row r="9230" s="52" customFormat="1" x14ac:dyDescent="0.2"/>
    <row r="9231" s="52" customFormat="1" x14ac:dyDescent="0.2"/>
    <row r="9232" s="52" customFormat="1" x14ac:dyDescent="0.2"/>
    <row r="9233" s="52" customFormat="1" x14ac:dyDescent="0.2"/>
    <row r="9234" s="52" customFormat="1" x14ac:dyDescent="0.2"/>
    <row r="9235" s="52" customFormat="1" x14ac:dyDescent="0.2"/>
    <row r="9236" s="52" customFormat="1" x14ac:dyDescent="0.2"/>
    <row r="9237" s="52" customFormat="1" x14ac:dyDescent="0.2"/>
    <row r="9238" s="52" customFormat="1" x14ac:dyDescent="0.2"/>
    <row r="9239" s="52" customFormat="1" x14ac:dyDescent="0.2"/>
    <row r="9240" s="52" customFormat="1" x14ac:dyDescent="0.2"/>
    <row r="9241" s="52" customFormat="1" x14ac:dyDescent="0.2"/>
    <row r="9242" s="52" customFormat="1" x14ac:dyDescent="0.2"/>
    <row r="9243" s="52" customFormat="1" x14ac:dyDescent="0.2"/>
    <row r="9244" s="52" customFormat="1" x14ac:dyDescent="0.2"/>
    <row r="9245" s="52" customFormat="1" x14ac:dyDescent="0.2"/>
    <row r="9246" s="52" customFormat="1" x14ac:dyDescent="0.2"/>
    <row r="9247" s="52" customFormat="1" x14ac:dyDescent="0.2"/>
    <row r="9248" s="52" customFormat="1" x14ac:dyDescent="0.2"/>
    <row r="9249" s="52" customFormat="1" x14ac:dyDescent="0.2"/>
    <row r="9250" s="52" customFormat="1" x14ac:dyDescent="0.2"/>
    <row r="9251" s="52" customFormat="1" x14ac:dyDescent="0.2"/>
    <row r="9252" s="52" customFormat="1" x14ac:dyDescent="0.2"/>
    <row r="9253" s="52" customFormat="1" x14ac:dyDescent="0.2"/>
    <row r="9254" s="52" customFormat="1" x14ac:dyDescent="0.2"/>
    <row r="9255" s="52" customFormat="1" x14ac:dyDescent="0.2"/>
    <row r="9256" s="52" customFormat="1" x14ac:dyDescent="0.2"/>
    <row r="9257" s="52" customFormat="1" x14ac:dyDescent="0.2"/>
    <row r="9258" s="52" customFormat="1" x14ac:dyDescent="0.2"/>
    <row r="9259" s="52" customFormat="1" x14ac:dyDescent="0.2"/>
    <row r="9260" s="52" customFormat="1" x14ac:dyDescent="0.2"/>
    <row r="9261" s="52" customFormat="1" x14ac:dyDescent="0.2"/>
    <row r="9262" s="52" customFormat="1" x14ac:dyDescent="0.2"/>
    <row r="9263" s="52" customFormat="1" x14ac:dyDescent="0.2"/>
    <row r="9264" s="52" customFormat="1" x14ac:dyDescent="0.2"/>
    <row r="9265" s="52" customFormat="1" x14ac:dyDescent="0.2"/>
    <row r="9266" s="52" customFormat="1" x14ac:dyDescent="0.2"/>
    <row r="9267" s="52" customFormat="1" x14ac:dyDescent="0.2"/>
    <row r="9268" s="52" customFormat="1" x14ac:dyDescent="0.2"/>
    <row r="9269" s="52" customFormat="1" x14ac:dyDescent="0.2"/>
    <row r="9270" s="52" customFormat="1" x14ac:dyDescent="0.2"/>
    <row r="9271" s="52" customFormat="1" x14ac:dyDescent="0.2"/>
    <row r="9272" s="52" customFormat="1" x14ac:dyDescent="0.2"/>
    <row r="9273" s="52" customFormat="1" x14ac:dyDescent="0.2"/>
    <row r="9274" s="52" customFormat="1" x14ac:dyDescent="0.2"/>
    <row r="9275" s="52" customFormat="1" x14ac:dyDescent="0.2"/>
    <row r="9276" s="52" customFormat="1" x14ac:dyDescent="0.2"/>
    <row r="9277" s="52" customFormat="1" x14ac:dyDescent="0.2"/>
    <row r="9278" s="52" customFormat="1" x14ac:dyDescent="0.2"/>
    <row r="9279" s="52" customFormat="1" x14ac:dyDescent="0.2"/>
    <row r="9280" s="52" customFormat="1" x14ac:dyDescent="0.2"/>
    <row r="9281" s="52" customFormat="1" x14ac:dyDescent="0.2"/>
    <row r="9282" s="52" customFormat="1" x14ac:dyDescent="0.2"/>
    <row r="9283" s="52" customFormat="1" x14ac:dyDescent="0.2"/>
    <row r="9284" s="52" customFormat="1" x14ac:dyDescent="0.2"/>
    <row r="9285" s="52" customFormat="1" x14ac:dyDescent="0.2"/>
    <row r="9286" s="52" customFormat="1" x14ac:dyDescent="0.2"/>
    <row r="9287" s="52" customFormat="1" x14ac:dyDescent="0.2"/>
    <row r="9288" s="52" customFormat="1" x14ac:dyDescent="0.2"/>
    <row r="9289" s="52" customFormat="1" x14ac:dyDescent="0.2"/>
    <row r="9290" s="52" customFormat="1" x14ac:dyDescent="0.2"/>
    <row r="9291" s="52" customFormat="1" x14ac:dyDescent="0.2"/>
    <row r="9292" s="52" customFormat="1" x14ac:dyDescent="0.2"/>
    <row r="9293" s="52" customFormat="1" x14ac:dyDescent="0.2"/>
    <row r="9294" s="52" customFormat="1" x14ac:dyDescent="0.2"/>
    <row r="9295" s="52" customFormat="1" x14ac:dyDescent="0.2"/>
    <row r="9296" s="52" customFormat="1" x14ac:dyDescent="0.2"/>
    <row r="9297" s="52" customFormat="1" x14ac:dyDescent="0.2"/>
    <row r="9298" s="52" customFormat="1" x14ac:dyDescent="0.2"/>
    <row r="9299" s="52" customFormat="1" x14ac:dyDescent="0.2"/>
    <row r="9300" s="52" customFormat="1" x14ac:dyDescent="0.2"/>
    <row r="9301" s="52" customFormat="1" x14ac:dyDescent="0.2"/>
    <row r="9302" s="52" customFormat="1" x14ac:dyDescent="0.2"/>
    <row r="9303" s="52" customFormat="1" x14ac:dyDescent="0.2"/>
    <row r="9304" s="52" customFormat="1" x14ac:dyDescent="0.2"/>
    <row r="9305" s="52" customFormat="1" x14ac:dyDescent="0.2"/>
    <row r="9306" s="52" customFormat="1" x14ac:dyDescent="0.2"/>
    <row r="9307" s="52" customFormat="1" x14ac:dyDescent="0.2"/>
    <row r="9308" s="52" customFormat="1" x14ac:dyDescent="0.2"/>
    <row r="9309" s="52" customFormat="1" x14ac:dyDescent="0.2"/>
    <row r="9310" s="52" customFormat="1" x14ac:dyDescent="0.2"/>
    <row r="9311" s="52" customFormat="1" x14ac:dyDescent="0.2"/>
    <row r="9312" s="52" customFormat="1" x14ac:dyDescent="0.2"/>
    <row r="9313" s="52" customFormat="1" x14ac:dyDescent="0.2"/>
    <row r="9314" s="52" customFormat="1" x14ac:dyDescent="0.2"/>
    <row r="9315" s="52" customFormat="1" x14ac:dyDescent="0.2"/>
    <row r="9316" s="52" customFormat="1" x14ac:dyDescent="0.2"/>
    <row r="9317" s="52" customFormat="1" x14ac:dyDescent="0.2"/>
    <row r="9318" s="52" customFormat="1" x14ac:dyDescent="0.2"/>
    <row r="9319" s="52" customFormat="1" x14ac:dyDescent="0.2"/>
    <row r="9320" s="52" customFormat="1" x14ac:dyDescent="0.2"/>
    <row r="9321" s="52" customFormat="1" x14ac:dyDescent="0.2"/>
    <row r="9322" s="52" customFormat="1" x14ac:dyDescent="0.2"/>
    <row r="9323" s="52" customFormat="1" x14ac:dyDescent="0.2"/>
    <row r="9324" s="52" customFormat="1" x14ac:dyDescent="0.2"/>
    <row r="9325" s="52" customFormat="1" x14ac:dyDescent="0.2"/>
    <row r="9326" s="52" customFormat="1" x14ac:dyDescent="0.2"/>
    <row r="9327" s="52" customFormat="1" x14ac:dyDescent="0.2"/>
    <row r="9328" s="52" customFormat="1" x14ac:dyDescent="0.2"/>
    <row r="9329" s="52" customFormat="1" x14ac:dyDescent="0.2"/>
    <row r="9330" s="52" customFormat="1" x14ac:dyDescent="0.2"/>
    <row r="9331" s="52" customFormat="1" x14ac:dyDescent="0.2"/>
    <row r="9332" s="52" customFormat="1" x14ac:dyDescent="0.2"/>
    <row r="9333" s="52" customFormat="1" x14ac:dyDescent="0.2"/>
    <row r="9334" s="52" customFormat="1" x14ac:dyDescent="0.2"/>
    <row r="9335" s="52" customFormat="1" x14ac:dyDescent="0.2"/>
    <row r="9336" s="52" customFormat="1" x14ac:dyDescent="0.2"/>
    <row r="9337" s="52" customFormat="1" x14ac:dyDescent="0.2"/>
    <row r="9338" s="52" customFormat="1" x14ac:dyDescent="0.2"/>
    <row r="9339" s="52" customFormat="1" x14ac:dyDescent="0.2"/>
    <row r="9340" s="52" customFormat="1" x14ac:dyDescent="0.2"/>
    <row r="9341" s="52" customFormat="1" x14ac:dyDescent="0.2"/>
    <row r="9342" s="52" customFormat="1" x14ac:dyDescent="0.2"/>
    <row r="9343" s="52" customFormat="1" x14ac:dyDescent="0.2"/>
    <row r="9344" s="52" customFormat="1" x14ac:dyDescent="0.2"/>
    <row r="9345" s="52" customFormat="1" x14ac:dyDescent="0.2"/>
    <row r="9346" s="52" customFormat="1" x14ac:dyDescent="0.2"/>
    <row r="9347" s="52" customFormat="1" x14ac:dyDescent="0.2"/>
    <row r="9348" s="52" customFormat="1" x14ac:dyDescent="0.2"/>
    <row r="9349" s="52" customFormat="1" x14ac:dyDescent="0.2"/>
    <row r="9350" s="52" customFormat="1" x14ac:dyDescent="0.2"/>
    <row r="9351" s="52" customFormat="1" x14ac:dyDescent="0.2"/>
    <row r="9352" s="52" customFormat="1" x14ac:dyDescent="0.2"/>
    <row r="9353" s="52" customFormat="1" x14ac:dyDescent="0.2"/>
    <row r="9354" s="52" customFormat="1" x14ac:dyDescent="0.2"/>
    <row r="9355" s="52" customFormat="1" x14ac:dyDescent="0.2"/>
    <row r="9356" s="52" customFormat="1" x14ac:dyDescent="0.2"/>
    <row r="9357" s="52" customFormat="1" x14ac:dyDescent="0.2"/>
    <row r="9358" s="52" customFormat="1" x14ac:dyDescent="0.2"/>
    <row r="9359" s="52" customFormat="1" x14ac:dyDescent="0.2"/>
    <row r="9360" s="52" customFormat="1" x14ac:dyDescent="0.2"/>
    <row r="9361" s="52" customFormat="1" x14ac:dyDescent="0.2"/>
    <row r="9362" s="52" customFormat="1" x14ac:dyDescent="0.2"/>
    <row r="9363" s="52" customFormat="1" x14ac:dyDescent="0.2"/>
    <row r="9364" s="52" customFormat="1" x14ac:dyDescent="0.2"/>
    <row r="9365" s="52" customFormat="1" x14ac:dyDescent="0.2"/>
    <row r="9366" s="52" customFormat="1" x14ac:dyDescent="0.2"/>
    <row r="9367" s="52" customFormat="1" x14ac:dyDescent="0.2"/>
    <row r="9368" s="52" customFormat="1" x14ac:dyDescent="0.2"/>
    <row r="9369" s="52" customFormat="1" x14ac:dyDescent="0.2"/>
    <row r="9370" s="52" customFormat="1" x14ac:dyDescent="0.2"/>
    <row r="9371" s="52" customFormat="1" x14ac:dyDescent="0.2"/>
    <row r="9372" s="52" customFormat="1" x14ac:dyDescent="0.2"/>
    <row r="9373" s="52" customFormat="1" x14ac:dyDescent="0.2"/>
    <row r="9374" s="52" customFormat="1" x14ac:dyDescent="0.2"/>
    <row r="9375" s="52" customFormat="1" x14ac:dyDescent="0.2"/>
    <row r="9376" s="52" customFormat="1" x14ac:dyDescent="0.2"/>
    <row r="9377" s="52" customFormat="1" x14ac:dyDescent="0.2"/>
    <row r="9378" s="52" customFormat="1" x14ac:dyDescent="0.2"/>
    <row r="9379" s="52" customFormat="1" x14ac:dyDescent="0.2"/>
    <row r="9380" s="52" customFormat="1" x14ac:dyDescent="0.2"/>
    <row r="9381" s="52" customFormat="1" x14ac:dyDescent="0.2"/>
    <row r="9382" s="52" customFormat="1" x14ac:dyDescent="0.2"/>
    <row r="9383" s="52" customFormat="1" x14ac:dyDescent="0.2"/>
    <row r="9384" s="52" customFormat="1" x14ac:dyDescent="0.2"/>
    <row r="9385" s="52" customFormat="1" x14ac:dyDescent="0.2"/>
    <row r="9386" s="52" customFormat="1" x14ac:dyDescent="0.2"/>
    <row r="9387" s="52" customFormat="1" x14ac:dyDescent="0.2"/>
    <row r="9388" s="52" customFormat="1" x14ac:dyDescent="0.2"/>
    <row r="9389" s="52" customFormat="1" x14ac:dyDescent="0.2"/>
    <row r="9390" s="52" customFormat="1" x14ac:dyDescent="0.2"/>
    <row r="9391" s="52" customFormat="1" x14ac:dyDescent="0.2"/>
    <row r="9392" s="52" customFormat="1" x14ac:dyDescent="0.2"/>
    <row r="9393" s="52" customFormat="1" x14ac:dyDescent="0.2"/>
    <row r="9394" s="52" customFormat="1" x14ac:dyDescent="0.2"/>
    <row r="9395" s="52" customFormat="1" x14ac:dyDescent="0.2"/>
    <row r="9396" s="52" customFormat="1" x14ac:dyDescent="0.2"/>
    <row r="9397" s="52" customFormat="1" x14ac:dyDescent="0.2"/>
    <row r="9398" s="52" customFormat="1" x14ac:dyDescent="0.2"/>
    <row r="9399" s="52" customFormat="1" x14ac:dyDescent="0.2"/>
    <row r="9400" s="52" customFormat="1" x14ac:dyDescent="0.2"/>
    <row r="9401" s="52" customFormat="1" x14ac:dyDescent="0.2"/>
    <row r="9402" s="52" customFormat="1" x14ac:dyDescent="0.2"/>
    <row r="9403" s="52" customFormat="1" x14ac:dyDescent="0.2"/>
    <row r="9404" s="52" customFormat="1" x14ac:dyDescent="0.2"/>
    <row r="9405" s="52" customFormat="1" x14ac:dyDescent="0.2"/>
    <row r="9406" s="52" customFormat="1" x14ac:dyDescent="0.2"/>
    <row r="9407" s="52" customFormat="1" x14ac:dyDescent="0.2"/>
    <row r="9408" s="52" customFormat="1" x14ac:dyDescent="0.2"/>
    <row r="9409" s="52" customFormat="1" x14ac:dyDescent="0.2"/>
    <row r="9410" s="52" customFormat="1" x14ac:dyDescent="0.2"/>
    <row r="9411" s="52" customFormat="1" x14ac:dyDescent="0.2"/>
    <row r="9412" s="52" customFormat="1" x14ac:dyDescent="0.2"/>
    <row r="9413" s="52" customFormat="1" x14ac:dyDescent="0.2"/>
    <row r="9414" s="52" customFormat="1" x14ac:dyDescent="0.2"/>
    <row r="9415" s="52" customFormat="1" x14ac:dyDescent="0.2"/>
    <row r="9416" s="52" customFormat="1" x14ac:dyDescent="0.2"/>
    <row r="9417" s="52" customFormat="1" x14ac:dyDescent="0.2"/>
    <row r="9418" s="52" customFormat="1" x14ac:dyDescent="0.2"/>
    <row r="9419" s="52" customFormat="1" x14ac:dyDescent="0.2"/>
    <row r="9420" s="52" customFormat="1" x14ac:dyDescent="0.2"/>
    <row r="9421" s="52" customFormat="1" x14ac:dyDescent="0.2"/>
    <row r="9422" s="52" customFormat="1" x14ac:dyDescent="0.2"/>
    <row r="9423" s="52" customFormat="1" x14ac:dyDescent="0.2"/>
    <row r="9424" s="52" customFormat="1" x14ac:dyDescent="0.2"/>
    <row r="9425" s="52" customFormat="1" x14ac:dyDescent="0.2"/>
    <row r="9426" s="52" customFormat="1" x14ac:dyDescent="0.2"/>
    <row r="9427" s="52" customFormat="1" x14ac:dyDescent="0.2"/>
    <row r="9428" s="52" customFormat="1" x14ac:dyDescent="0.2"/>
    <row r="9429" s="52" customFormat="1" x14ac:dyDescent="0.2"/>
    <row r="9430" s="52" customFormat="1" x14ac:dyDescent="0.2"/>
    <row r="9431" s="52" customFormat="1" x14ac:dyDescent="0.2"/>
    <row r="9432" s="52" customFormat="1" x14ac:dyDescent="0.2"/>
    <row r="9433" s="52" customFormat="1" x14ac:dyDescent="0.2"/>
    <row r="9434" s="52" customFormat="1" x14ac:dyDescent="0.2"/>
    <row r="9435" s="52" customFormat="1" x14ac:dyDescent="0.2"/>
    <row r="9436" s="52" customFormat="1" x14ac:dyDescent="0.2"/>
    <row r="9437" s="52" customFormat="1" x14ac:dyDescent="0.2"/>
    <row r="9438" s="52" customFormat="1" x14ac:dyDescent="0.2"/>
    <row r="9439" s="52" customFormat="1" x14ac:dyDescent="0.2"/>
    <row r="9440" s="52" customFormat="1" x14ac:dyDescent="0.2"/>
    <row r="9441" s="52" customFormat="1" x14ac:dyDescent="0.2"/>
    <row r="9442" s="52" customFormat="1" x14ac:dyDescent="0.2"/>
    <row r="9443" s="52" customFormat="1" x14ac:dyDescent="0.2"/>
    <row r="9444" s="52" customFormat="1" x14ac:dyDescent="0.2"/>
    <row r="9445" s="52" customFormat="1" x14ac:dyDescent="0.2"/>
    <row r="9446" s="52" customFormat="1" x14ac:dyDescent="0.2"/>
    <row r="9447" s="52" customFormat="1" x14ac:dyDescent="0.2"/>
    <row r="9448" s="52" customFormat="1" x14ac:dyDescent="0.2"/>
    <row r="9449" s="52" customFormat="1" x14ac:dyDescent="0.2"/>
    <row r="9450" s="52" customFormat="1" x14ac:dyDescent="0.2"/>
    <row r="9451" s="52" customFormat="1" x14ac:dyDescent="0.2"/>
    <row r="9452" s="52" customFormat="1" x14ac:dyDescent="0.2"/>
    <row r="9453" s="52" customFormat="1" x14ac:dyDescent="0.2"/>
    <row r="9454" s="52" customFormat="1" x14ac:dyDescent="0.2"/>
    <row r="9455" s="52" customFormat="1" x14ac:dyDescent="0.2"/>
    <row r="9456" s="52" customFormat="1" x14ac:dyDescent="0.2"/>
    <row r="9457" s="52" customFormat="1" x14ac:dyDescent="0.2"/>
    <row r="9458" s="52" customFormat="1" x14ac:dyDescent="0.2"/>
    <row r="9459" s="52" customFormat="1" x14ac:dyDescent="0.2"/>
    <row r="9460" s="52" customFormat="1" x14ac:dyDescent="0.2"/>
    <row r="9461" s="52" customFormat="1" x14ac:dyDescent="0.2"/>
    <row r="9462" s="52" customFormat="1" x14ac:dyDescent="0.2"/>
    <row r="9463" s="52" customFormat="1" x14ac:dyDescent="0.2"/>
    <row r="9464" s="52" customFormat="1" x14ac:dyDescent="0.2"/>
    <row r="9465" s="52" customFormat="1" x14ac:dyDescent="0.2"/>
    <row r="9466" s="52" customFormat="1" x14ac:dyDescent="0.2"/>
    <row r="9467" s="52" customFormat="1" x14ac:dyDescent="0.2"/>
    <row r="9468" s="52" customFormat="1" x14ac:dyDescent="0.2"/>
    <row r="9469" s="52" customFormat="1" x14ac:dyDescent="0.2"/>
    <row r="9470" s="52" customFormat="1" x14ac:dyDescent="0.2"/>
    <row r="9471" s="52" customFormat="1" x14ac:dyDescent="0.2"/>
    <row r="9472" s="52" customFormat="1" x14ac:dyDescent="0.2"/>
    <row r="9473" s="52" customFormat="1" x14ac:dyDescent="0.2"/>
    <row r="9474" s="52" customFormat="1" x14ac:dyDescent="0.2"/>
    <row r="9475" s="52" customFormat="1" x14ac:dyDescent="0.2"/>
    <row r="9476" s="52" customFormat="1" x14ac:dyDescent="0.2"/>
    <row r="9477" s="52" customFormat="1" x14ac:dyDescent="0.2"/>
    <row r="9478" s="52" customFormat="1" x14ac:dyDescent="0.2"/>
    <row r="9479" s="52" customFormat="1" x14ac:dyDescent="0.2"/>
    <row r="9480" s="52" customFormat="1" x14ac:dyDescent="0.2"/>
    <row r="9481" s="52" customFormat="1" x14ac:dyDescent="0.2"/>
    <row r="9482" s="52" customFormat="1" x14ac:dyDescent="0.2"/>
    <row r="9483" s="52" customFormat="1" x14ac:dyDescent="0.2"/>
    <row r="9484" s="52" customFormat="1" x14ac:dyDescent="0.2"/>
    <row r="9485" s="52" customFormat="1" x14ac:dyDescent="0.2"/>
    <row r="9486" s="52" customFormat="1" x14ac:dyDescent="0.2"/>
    <row r="9487" s="52" customFormat="1" x14ac:dyDescent="0.2"/>
    <row r="9488" s="52" customFormat="1" x14ac:dyDescent="0.2"/>
    <row r="9489" s="52" customFormat="1" x14ac:dyDescent="0.2"/>
    <row r="9490" s="52" customFormat="1" x14ac:dyDescent="0.2"/>
    <row r="9491" s="52" customFormat="1" x14ac:dyDescent="0.2"/>
    <row r="9492" s="52" customFormat="1" x14ac:dyDescent="0.2"/>
    <row r="9493" s="52" customFormat="1" x14ac:dyDescent="0.2"/>
    <row r="9494" s="52" customFormat="1" x14ac:dyDescent="0.2"/>
    <row r="9495" s="52" customFormat="1" x14ac:dyDescent="0.2"/>
    <row r="9496" s="52" customFormat="1" x14ac:dyDescent="0.2"/>
    <row r="9497" s="52" customFormat="1" x14ac:dyDescent="0.2"/>
    <row r="9498" s="52" customFormat="1" x14ac:dyDescent="0.2"/>
    <row r="9499" s="52" customFormat="1" x14ac:dyDescent="0.2"/>
    <row r="9500" s="52" customFormat="1" x14ac:dyDescent="0.2"/>
    <row r="9501" s="52" customFormat="1" x14ac:dyDescent="0.2"/>
    <row r="9502" s="52" customFormat="1" x14ac:dyDescent="0.2"/>
    <row r="9503" s="52" customFormat="1" x14ac:dyDescent="0.2"/>
    <row r="9504" s="52" customFormat="1" x14ac:dyDescent="0.2"/>
    <row r="9505" s="52" customFormat="1" x14ac:dyDescent="0.2"/>
    <row r="9506" s="52" customFormat="1" x14ac:dyDescent="0.2"/>
    <row r="9507" s="52" customFormat="1" x14ac:dyDescent="0.2"/>
    <row r="9508" s="52" customFormat="1" x14ac:dyDescent="0.2"/>
    <row r="9509" s="52" customFormat="1" x14ac:dyDescent="0.2"/>
    <row r="9510" s="52" customFormat="1" x14ac:dyDescent="0.2"/>
    <row r="9511" s="52" customFormat="1" x14ac:dyDescent="0.2"/>
    <row r="9512" s="52" customFormat="1" x14ac:dyDescent="0.2"/>
    <row r="9513" s="52" customFormat="1" x14ac:dyDescent="0.2"/>
    <row r="9514" s="52" customFormat="1" x14ac:dyDescent="0.2"/>
    <row r="9515" s="52" customFormat="1" x14ac:dyDescent="0.2"/>
    <row r="9516" s="52" customFormat="1" x14ac:dyDescent="0.2"/>
    <row r="9517" s="52" customFormat="1" x14ac:dyDescent="0.2"/>
    <row r="9518" s="52" customFormat="1" x14ac:dyDescent="0.2"/>
    <row r="9519" s="52" customFormat="1" x14ac:dyDescent="0.2"/>
    <row r="9520" s="52" customFormat="1" x14ac:dyDescent="0.2"/>
    <row r="9521" s="52" customFormat="1" x14ac:dyDescent="0.2"/>
    <row r="9522" s="52" customFormat="1" x14ac:dyDescent="0.2"/>
    <row r="9523" s="52" customFormat="1" x14ac:dyDescent="0.2"/>
    <row r="9524" s="52" customFormat="1" x14ac:dyDescent="0.2"/>
    <row r="9525" s="52" customFormat="1" x14ac:dyDescent="0.2"/>
    <row r="9526" s="52" customFormat="1" x14ac:dyDescent="0.2"/>
    <row r="9527" s="52" customFormat="1" x14ac:dyDescent="0.2"/>
    <row r="9528" s="52" customFormat="1" x14ac:dyDescent="0.2"/>
    <row r="9529" s="52" customFormat="1" x14ac:dyDescent="0.2"/>
    <row r="9530" s="52" customFormat="1" x14ac:dyDescent="0.2"/>
    <row r="9531" s="52" customFormat="1" x14ac:dyDescent="0.2"/>
    <row r="9532" s="52" customFormat="1" x14ac:dyDescent="0.2"/>
    <row r="9533" s="52" customFormat="1" x14ac:dyDescent="0.2"/>
    <row r="9534" s="52" customFormat="1" x14ac:dyDescent="0.2"/>
    <row r="9535" s="52" customFormat="1" x14ac:dyDescent="0.2"/>
    <row r="9536" s="52" customFormat="1" x14ac:dyDescent="0.2"/>
    <row r="9537" s="52" customFormat="1" x14ac:dyDescent="0.2"/>
    <row r="9538" s="52" customFormat="1" x14ac:dyDescent="0.2"/>
    <row r="9539" s="52" customFormat="1" x14ac:dyDescent="0.2"/>
    <row r="9540" s="52" customFormat="1" x14ac:dyDescent="0.2"/>
    <row r="9541" s="52" customFormat="1" x14ac:dyDescent="0.2"/>
    <row r="9542" s="52" customFormat="1" x14ac:dyDescent="0.2"/>
    <row r="9543" s="52" customFormat="1" x14ac:dyDescent="0.2"/>
    <row r="9544" s="52" customFormat="1" x14ac:dyDescent="0.2"/>
    <row r="9545" s="52" customFormat="1" x14ac:dyDescent="0.2"/>
    <row r="9546" s="52" customFormat="1" x14ac:dyDescent="0.2"/>
    <row r="9547" s="52" customFormat="1" x14ac:dyDescent="0.2"/>
    <row r="9548" s="52" customFormat="1" x14ac:dyDescent="0.2"/>
    <row r="9549" s="52" customFormat="1" x14ac:dyDescent="0.2"/>
    <row r="9550" s="52" customFormat="1" x14ac:dyDescent="0.2"/>
    <row r="9551" s="52" customFormat="1" x14ac:dyDescent="0.2"/>
    <row r="9552" s="52" customFormat="1" x14ac:dyDescent="0.2"/>
    <row r="9553" s="52" customFormat="1" x14ac:dyDescent="0.2"/>
    <row r="9554" s="52" customFormat="1" x14ac:dyDescent="0.2"/>
    <row r="9555" s="52" customFormat="1" x14ac:dyDescent="0.2"/>
    <row r="9556" s="52" customFormat="1" x14ac:dyDescent="0.2"/>
    <row r="9557" s="52" customFormat="1" x14ac:dyDescent="0.2"/>
    <row r="9558" s="52" customFormat="1" x14ac:dyDescent="0.2"/>
    <row r="9559" s="52" customFormat="1" x14ac:dyDescent="0.2"/>
    <row r="9560" s="52" customFormat="1" x14ac:dyDescent="0.2"/>
    <row r="9561" s="52" customFormat="1" x14ac:dyDescent="0.2"/>
    <row r="9562" s="52" customFormat="1" x14ac:dyDescent="0.2"/>
    <row r="9563" s="52" customFormat="1" x14ac:dyDescent="0.2"/>
    <row r="9564" s="52" customFormat="1" x14ac:dyDescent="0.2"/>
    <row r="9565" s="52" customFormat="1" x14ac:dyDescent="0.2"/>
    <row r="9566" s="52" customFormat="1" x14ac:dyDescent="0.2"/>
    <row r="9567" s="52" customFormat="1" x14ac:dyDescent="0.2"/>
    <row r="9568" s="52" customFormat="1" x14ac:dyDescent="0.2"/>
    <row r="9569" s="52" customFormat="1" x14ac:dyDescent="0.2"/>
    <row r="9570" s="52" customFormat="1" x14ac:dyDescent="0.2"/>
    <row r="9571" s="52" customFormat="1" x14ac:dyDescent="0.2"/>
    <row r="9572" s="52" customFormat="1" x14ac:dyDescent="0.2"/>
    <row r="9573" s="52" customFormat="1" x14ac:dyDescent="0.2"/>
    <row r="9574" s="52" customFormat="1" x14ac:dyDescent="0.2"/>
    <row r="9575" s="52" customFormat="1" x14ac:dyDescent="0.2"/>
    <row r="9576" s="52" customFormat="1" x14ac:dyDescent="0.2"/>
    <row r="9577" s="52" customFormat="1" x14ac:dyDescent="0.2"/>
    <row r="9578" s="52" customFormat="1" x14ac:dyDescent="0.2"/>
    <row r="9579" s="52" customFormat="1" x14ac:dyDescent="0.2"/>
    <row r="9580" s="52" customFormat="1" x14ac:dyDescent="0.2"/>
    <row r="9581" s="52" customFormat="1" x14ac:dyDescent="0.2"/>
    <row r="9582" s="52" customFormat="1" x14ac:dyDescent="0.2"/>
    <row r="9583" s="52" customFormat="1" x14ac:dyDescent="0.2"/>
    <row r="9584" s="52" customFormat="1" x14ac:dyDescent="0.2"/>
    <row r="9585" s="52" customFormat="1" x14ac:dyDescent="0.2"/>
    <row r="9586" s="52" customFormat="1" x14ac:dyDescent="0.2"/>
    <row r="9587" s="52" customFormat="1" x14ac:dyDescent="0.2"/>
    <row r="9588" s="52" customFormat="1" x14ac:dyDescent="0.2"/>
    <row r="9589" s="52" customFormat="1" x14ac:dyDescent="0.2"/>
    <row r="9590" s="52" customFormat="1" x14ac:dyDescent="0.2"/>
    <row r="9591" s="52" customFormat="1" x14ac:dyDescent="0.2"/>
    <row r="9592" s="52" customFormat="1" x14ac:dyDescent="0.2"/>
    <row r="9593" s="52" customFormat="1" x14ac:dyDescent="0.2"/>
    <row r="9594" s="52" customFormat="1" x14ac:dyDescent="0.2"/>
    <row r="9595" s="52" customFormat="1" x14ac:dyDescent="0.2"/>
    <row r="9596" s="52" customFormat="1" x14ac:dyDescent="0.2"/>
    <row r="9597" s="52" customFormat="1" x14ac:dyDescent="0.2"/>
    <row r="9598" s="52" customFormat="1" x14ac:dyDescent="0.2"/>
    <row r="9599" s="52" customFormat="1" x14ac:dyDescent="0.2"/>
    <row r="9600" s="52" customFormat="1" x14ac:dyDescent="0.2"/>
    <row r="9601" s="52" customFormat="1" x14ac:dyDescent="0.2"/>
    <row r="9602" s="52" customFormat="1" x14ac:dyDescent="0.2"/>
    <row r="9603" s="52" customFormat="1" x14ac:dyDescent="0.2"/>
    <row r="9604" s="52" customFormat="1" x14ac:dyDescent="0.2"/>
    <row r="9605" s="52" customFormat="1" x14ac:dyDescent="0.2"/>
    <row r="9606" s="52" customFormat="1" x14ac:dyDescent="0.2"/>
    <row r="9607" s="52" customFormat="1" x14ac:dyDescent="0.2"/>
    <row r="9608" s="52" customFormat="1" x14ac:dyDescent="0.2"/>
    <row r="9609" s="52" customFormat="1" x14ac:dyDescent="0.2"/>
    <row r="9610" s="52" customFormat="1" x14ac:dyDescent="0.2"/>
    <row r="9611" s="52" customFormat="1" x14ac:dyDescent="0.2"/>
    <row r="9612" s="52" customFormat="1" x14ac:dyDescent="0.2"/>
    <row r="9613" s="52" customFormat="1" x14ac:dyDescent="0.2"/>
    <row r="9614" s="52" customFormat="1" x14ac:dyDescent="0.2"/>
    <row r="9615" s="52" customFormat="1" x14ac:dyDescent="0.2"/>
    <row r="9616" s="52" customFormat="1" x14ac:dyDescent="0.2"/>
    <row r="9617" s="52" customFormat="1" x14ac:dyDescent="0.2"/>
    <row r="9618" s="52" customFormat="1" x14ac:dyDescent="0.2"/>
    <row r="9619" s="52" customFormat="1" x14ac:dyDescent="0.2"/>
    <row r="9620" s="52" customFormat="1" x14ac:dyDescent="0.2"/>
    <row r="9621" s="52" customFormat="1" x14ac:dyDescent="0.2"/>
    <row r="9622" s="52" customFormat="1" x14ac:dyDescent="0.2"/>
    <row r="9623" s="52" customFormat="1" x14ac:dyDescent="0.2"/>
    <row r="9624" s="52" customFormat="1" x14ac:dyDescent="0.2"/>
    <row r="9625" s="52" customFormat="1" x14ac:dyDescent="0.2"/>
    <row r="9626" s="52" customFormat="1" x14ac:dyDescent="0.2"/>
    <row r="9627" s="52" customFormat="1" x14ac:dyDescent="0.2"/>
    <row r="9628" s="52" customFormat="1" x14ac:dyDescent="0.2"/>
    <row r="9629" s="52" customFormat="1" x14ac:dyDescent="0.2"/>
    <row r="9630" s="52" customFormat="1" x14ac:dyDescent="0.2"/>
    <row r="9631" s="52" customFormat="1" x14ac:dyDescent="0.2"/>
    <row r="9632" s="52" customFormat="1" x14ac:dyDescent="0.2"/>
    <row r="9633" s="52" customFormat="1" x14ac:dyDescent="0.2"/>
    <row r="9634" s="52" customFormat="1" x14ac:dyDescent="0.2"/>
    <row r="9635" s="52" customFormat="1" x14ac:dyDescent="0.2"/>
    <row r="9636" s="52" customFormat="1" x14ac:dyDescent="0.2"/>
    <row r="9637" s="52" customFormat="1" x14ac:dyDescent="0.2"/>
    <row r="9638" s="52" customFormat="1" x14ac:dyDescent="0.2"/>
    <row r="9639" s="52" customFormat="1" x14ac:dyDescent="0.2"/>
    <row r="9640" s="52" customFormat="1" x14ac:dyDescent="0.2"/>
    <row r="9641" s="52" customFormat="1" x14ac:dyDescent="0.2"/>
    <row r="9642" s="52" customFormat="1" x14ac:dyDescent="0.2"/>
    <row r="9643" s="52" customFormat="1" x14ac:dyDescent="0.2"/>
    <row r="9644" s="52" customFormat="1" x14ac:dyDescent="0.2"/>
    <row r="9645" s="52" customFormat="1" x14ac:dyDescent="0.2"/>
    <row r="9646" s="52" customFormat="1" x14ac:dyDescent="0.2"/>
    <row r="9647" s="52" customFormat="1" x14ac:dyDescent="0.2"/>
    <row r="9648" s="52" customFormat="1" x14ac:dyDescent="0.2"/>
    <row r="9649" s="52" customFormat="1" x14ac:dyDescent="0.2"/>
    <row r="9650" s="52" customFormat="1" x14ac:dyDescent="0.2"/>
    <row r="9651" s="52" customFormat="1" x14ac:dyDescent="0.2"/>
    <row r="9652" s="52" customFormat="1" x14ac:dyDescent="0.2"/>
    <row r="9653" s="52" customFormat="1" x14ac:dyDescent="0.2"/>
    <row r="9654" s="52" customFormat="1" x14ac:dyDescent="0.2"/>
    <row r="9655" s="52" customFormat="1" x14ac:dyDescent="0.2"/>
    <row r="9656" s="52" customFormat="1" x14ac:dyDescent="0.2"/>
    <row r="9657" s="52" customFormat="1" x14ac:dyDescent="0.2"/>
    <row r="9658" s="52" customFormat="1" x14ac:dyDescent="0.2"/>
    <row r="9659" s="52" customFormat="1" x14ac:dyDescent="0.2"/>
    <row r="9660" s="52" customFormat="1" x14ac:dyDescent="0.2"/>
    <row r="9661" s="52" customFormat="1" x14ac:dyDescent="0.2"/>
    <row r="9662" s="52" customFormat="1" x14ac:dyDescent="0.2"/>
    <row r="9663" s="52" customFormat="1" x14ac:dyDescent="0.2"/>
    <row r="9664" s="52" customFormat="1" x14ac:dyDescent="0.2"/>
    <row r="9665" s="52" customFormat="1" x14ac:dyDescent="0.2"/>
    <row r="9666" s="52" customFormat="1" x14ac:dyDescent="0.2"/>
    <row r="9667" s="52" customFormat="1" x14ac:dyDescent="0.2"/>
    <row r="9668" s="52" customFormat="1" x14ac:dyDescent="0.2"/>
    <row r="9669" s="52" customFormat="1" x14ac:dyDescent="0.2"/>
    <row r="9670" s="52" customFormat="1" x14ac:dyDescent="0.2"/>
    <row r="9671" s="52" customFormat="1" x14ac:dyDescent="0.2"/>
    <row r="9672" s="52" customFormat="1" x14ac:dyDescent="0.2"/>
    <row r="9673" s="52" customFormat="1" x14ac:dyDescent="0.2"/>
    <row r="9674" s="52" customFormat="1" x14ac:dyDescent="0.2"/>
    <row r="9675" s="52" customFormat="1" x14ac:dyDescent="0.2"/>
    <row r="9676" s="52" customFormat="1" x14ac:dyDescent="0.2"/>
    <row r="9677" s="52" customFormat="1" x14ac:dyDescent="0.2"/>
    <row r="9678" s="52" customFormat="1" x14ac:dyDescent="0.2"/>
    <row r="9679" s="52" customFormat="1" x14ac:dyDescent="0.2"/>
    <row r="9680" s="52" customFormat="1" x14ac:dyDescent="0.2"/>
    <row r="9681" s="52" customFormat="1" x14ac:dyDescent="0.2"/>
    <row r="9682" s="52" customFormat="1" x14ac:dyDescent="0.2"/>
    <row r="9683" s="52" customFormat="1" x14ac:dyDescent="0.2"/>
    <row r="9684" s="52" customFormat="1" x14ac:dyDescent="0.2"/>
    <row r="9685" s="52" customFormat="1" x14ac:dyDescent="0.2"/>
    <row r="9686" s="52" customFormat="1" x14ac:dyDescent="0.2"/>
    <row r="9687" s="52" customFormat="1" x14ac:dyDescent="0.2"/>
    <row r="9688" s="52" customFormat="1" x14ac:dyDescent="0.2"/>
    <row r="9689" s="52" customFormat="1" x14ac:dyDescent="0.2"/>
    <row r="9690" s="52" customFormat="1" x14ac:dyDescent="0.2"/>
    <row r="9691" s="52" customFormat="1" x14ac:dyDescent="0.2"/>
    <row r="9692" s="52" customFormat="1" x14ac:dyDescent="0.2"/>
    <row r="9693" s="52" customFormat="1" x14ac:dyDescent="0.2"/>
    <row r="9694" s="52" customFormat="1" x14ac:dyDescent="0.2"/>
    <row r="9695" s="52" customFormat="1" x14ac:dyDescent="0.2"/>
    <row r="9696" s="52" customFormat="1" x14ac:dyDescent="0.2"/>
    <row r="9697" s="52" customFormat="1" x14ac:dyDescent="0.2"/>
    <row r="9698" s="52" customFormat="1" x14ac:dyDescent="0.2"/>
    <row r="9699" s="52" customFormat="1" x14ac:dyDescent="0.2"/>
    <row r="9700" s="52" customFormat="1" x14ac:dyDescent="0.2"/>
    <row r="9701" s="52" customFormat="1" x14ac:dyDescent="0.2"/>
    <row r="9702" s="52" customFormat="1" x14ac:dyDescent="0.2"/>
    <row r="9703" s="52" customFormat="1" x14ac:dyDescent="0.2"/>
    <row r="9704" s="52" customFormat="1" x14ac:dyDescent="0.2"/>
    <row r="9705" s="52" customFormat="1" x14ac:dyDescent="0.2"/>
    <row r="9706" s="52" customFormat="1" x14ac:dyDescent="0.2"/>
    <row r="9707" s="52" customFormat="1" x14ac:dyDescent="0.2"/>
    <row r="9708" s="52" customFormat="1" x14ac:dyDescent="0.2"/>
    <row r="9709" s="52" customFormat="1" x14ac:dyDescent="0.2"/>
    <row r="9710" s="52" customFormat="1" x14ac:dyDescent="0.2"/>
    <row r="9711" s="52" customFormat="1" x14ac:dyDescent="0.2"/>
    <row r="9712" s="52" customFormat="1" x14ac:dyDescent="0.2"/>
    <row r="9713" s="52" customFormat="1" x14ac:dyDescent="0.2"/>
    <row r="9714" s="52" customFormat="1" x14ac:dyDescent="0.2"/>
    <row r="9715" s="52" customFormat="1" x14ac:dyDescent="0.2"/>
    <row r="9716" s="52" customFormat="1" x14ac:dyDescent="0.2"/>
    <row r="9717" s="52" customFormat="1" x14ac:dyDescent="0.2"/>
    <row r="9718" s="52" customFormat="1" x14ac:dyDescent="0.2"/>
    <row r="9719" s="52" customFormat="1" x14ac:dyDescent="0.2"/>
    <row r="9720" s="52" customFormat="1" x14ac:dyDescent="0.2"/>
    <row r="9721" s="52" customFormat="1" x14ac:dyDescent="0.2"/>
    <row r="9722" s="52" customFormat="1" x14ac:dyDescent="0.2"/>
    <row r="9723" s="52" customFormat="1" x14ac:dyDescent="0.2"/>
    <row r="9724" s="52" customFormat="1" x14ac:dyDescent="0.2"/>
    <row r="9725" s="52" customFormat="1" x14ac:dyDescent="0.2"/>
    <row r="9726" s="52" customFormat="1" x14ac:dyDescent="0.2"/>
    <row r="9727" s="52" customFormat="1" x14ac:dyDescent="0.2"/>
    <row r="9728" s="52" customFormat="1" x14ac:dyDescent="0.2"/>
    <row r="9729" s="52" customFormat="1" x14ac:dyDescent="0.2"/>
    <row r="9730" s="52" customFormat="1" x14ac:dyDescent="0.2"/>
    <row r="9731" s="52" customFormat="1" x14ac:dyDescent="0.2"/>
    <row r="9732" s="52" customFormat="1" x14ac:dyDescent="0.2"/>
    <row r="9733" s="52" customFormat="1" x14ac:dyDescent="0.2"/>
    <row r="9734" s="52" customFormat="1" x14ac:dyDescent="0.2"/>
    <row r="9735" s="52" customFormat="1" x14ac:dyDescent="0.2"/>
    <row r="9736" s="52" customFormat="1" x14ac:dyDescent="0.2"/>
    <row r="9737" s="52" customFormat="1" x14ac:dyDescent="0.2"/>
    <row r="9738" s="52" customFormat="1" x14ac:dyDescent="0.2"/>
    <row r="9739" s="52" customFormat="1" x14ac:dyDescent="0.2"/>
    <row r="9740" s="52" customFormat="1" x14ac:dyDescent="0.2"/>
    <row r="9741" s="52" customFormat="1" x14ac:dyDescent="0.2"/>
    <row r="9742" s="52" customFormat="1" x14ac:dyDescent="0.2"/>
    <row r="9743" s="52" customFormat="1" x14ac:dyDescent="0.2"/>
    <row r="9744" s="52" customFormat="1" x14ac:dyDescent="0.2"/>
    <row r="9745" s="52" customFormat="1" x14ac:dyDescent="0.2"/>
    <row r="9746" s="52" customFormat="1" x14ac:dyDescent="0.2"/>
    <row r="9747" s="52" customFormat="1" x14ac:dyDescent="0.2"/>
    <row r="9748" s="52" customFormat="1" x14ac:dyDescent="0.2"/>
    <row r="9749" s="52" customFormat="1" x14ac:dyDescent="0.2"/>
    <row r="9750" s="52" customFormat="1" x14ac:dyDescent="0.2"/>
    <row r="9751" s="52" customFormat="1" x14ac:dyDescent="0.2"/>
    <row r="9752" s="52" customFormat="1" x14ac:dyDescent="0.2"/>
    <row r="9753" s="52" customFormat="1" x14ac:dyDescent="0.2"/>
    <row r="9754" s="52" customFormat="1" x14ac:dyDescent="0.2"/>
    <row r="9755" s="52" customFormat="1" x14ac:dyDescent="0.2"/>
    <row r="9756" s="52" customFormat="1" x14ac:dyDescent="0.2"/>
    <row r="9757" s="52" customFormat="1" x14ac:dyDescent="0.2"/>
    <row r="9758" s="52" customFormat="1" x14ac:dyDescent="0.2"/>
    <row r="9759" s="52" customFormat="1" x14ac:dyDescent="0.2"/>
    <row r="9760" s="52" customFormat="1" x14ac:dyDescent="0.2"/>
    <row r="9761" s="52" customFormat="1" x14ac:dyDescent="0.2"/>
    <row r="9762" s="52" customFormat="1" x14ac:dyDescent="0.2"/>
    <row r="9763" s="52" customFormat="1" x14ac:dyDescent="0.2"/>
    <row r="9764" s="52" customFormat="1" x14ac:dyDescent="0.2"/>
    <row r="9765" s="52" customFormat="1" x14ac:dyDescent="0.2"/>
    <row r="9766" s="52" customFormat="1" x14ac:dyDescent="0.2"/>
    <row r="9767" s="52" customFormat="1" x14ac:dyDescent="0.2"/>
    <row r="9768" s="52" customFormat="1" x14ac:dyDescent="0.2"/>
    <row r="9769" s="52" customFormat="1" x14ac:dyDescent="0.2"/>
    <row r="9770" s="52" customFormat="1" x14ac:dyDescent="0.2"/>
    <row r="9771" s="52" customFormat="1" x14ac:dyDescent="0.2"/>
    <row r="9772" s="52" customFormat="1" x14ac:dyDescent="0.2"/>
    <row r="9773" s="52" customFormat="1" x14ac:dyDescent="0.2"/>
    <row r="9774" s="52" customFormat="1" x14ac:dyDescent="0.2"/>
    <row r="9775" s="52" customFormat="1" x14ac:dyDescent="0.2"/>
    <row r="9776" s="52" customFormat="1" x14ac:dyDescent="0.2"/>
    <row r="9777" s="52" customFormat="1" x14ac:dyDescent="0.2"/>
    <row r="9778" s="52" customFormat="1" x14ac:dyDescent="0.2"/>
    <row r="9779" s="52" customFormat="1" x14ac:dyDescent="0.2"/>
    <row r="9780" s="52" customFormat="1" x14ac:dyDescent="0.2"/>
    <row r="9781" s="52" customFormat="1" x14ac:dyDescent="0.2"/>
    <row r="9782" s="52" customFormat="1" x14ac:dyDescent="0.2"/>
    <row r="9783" s="52" customFormat="1" x14ac:dyDescent="0.2"/>
    <row r="9784" s="52" customFormat="1" x14ac:dyDescent="0.2"/>
    <row r="9785" s="52" customFormat="1" x14ac:dyDescent="0.2"/>
    <row r="9786" s="52" customFormat="1" x14ac:dyDescent="0.2"/>
    <row r="9787" s="52" customFormat="1" x14ac:dyDescent="0.2"/>
    <row r="9788" s="52" customFormat="1" x14ac:dyDescent="0.2"/>
    <row r="9789" s="52" customFormat="1" x14ac:dyDescent="0.2"/>
    <row r="9790" s="52" customFormat="1" x14ac:dyDescent="0.2"/>
    <row r="9791" s="52" customFormat="1" x14ac:dyDescent="0.2"/>
    <row r="9792" s="52" customFormat="1" x14ac:dyDescent="0.2"/>
    <row r="9793" s="52" customFormat="1" x14ac:dyDescent="0.2"/>
    <row r="9794" s="52" customFormat="1" x14ac:dyDescent="0.2"/>
    <row r="9795" s="52" customFormat="1" x14ac:dyDescent="0.2"/>
    <row r="9796" s="52" customFormat="1" x14ac:dyDescent="0.2"/>
    <row r="9797" s="52" customFormat="1" x14ac:dyDescent="0.2"/>
    <row r="9798" s="52" customFormat="1" x14ac:dyDescent="0.2"/>
    <row r="9799" s="52" customFormat="1" x14ac:dyDescent="0.2"/>
    <row r="9800" s="52" customFormat="1" x14ac:dyDescent="0.2"/>
    <row r="9801" s="52" customFormat="1" x14ac:dyDescent="0.2"/>
    <row r="9802" s="52" customFormat="1" x14ac:dyDescent="0.2"/>
    <row r="9803" s="52" customFormat="1" x14ac:dyDescent="0.2"/>
    <row r="9804" s="52" customFormat="1" x14ac:dyDescent="0.2"/>
    <row r="9805" s="52" customFormat="1" x14ac:dyDescent="0.2"/>
    <row r="9806" s="52" customFormat="1" x14ac:dyDescent="0.2"/>
    <row r="9807" s="52" customFormat="1" x14ac:dyDescent="0.2"/>
    <row r="9808" s="52" customFormat="1" x14ac:dyDescent="0.2"/>
    <row r="9809" s="52" customFormat="1" x14ac:dyDescent="0.2"/>
    <row r="9810" s="52" customFormat="1" x14ac:dyDescent="0.2"/>
    <row r="9811" s="52" customFormat="1" x14ac:dyDescent="0.2"/>
    <row r="9812" s="52" customFormat="1" x14ac:dyDescent="0.2"/>
    <row r="9813" s="52" customFormat="1" x14ac:dyDescent="0.2"/>
    <row r="9814" s="52" customFormat="1" x14ac:dyDescent="0.2"/>
    <row r="9815" s="52" customFormat="1" x14ac:dyDescent="0.2"/>
    <row r="9816" s="52" customFormat="1" x14ac:dyDescent="0.2"/>
    <row r="9817" s="52" customFormat="1" x14ac:dyDescent="0.2"/>
    <row r="9818" s="52" customFormat="1" x14ac:dyDescent="0.2"/>
    <row r="9819" s="52" customFormat="1" x14ac:dyDescent="0.2"/>
    <row r="9820" s="52" customFormat="1" x14ac:dyDescent="0.2"/>
    <row r="9821" s="52" customFormat="1" x14ac:dyDescent="0.2"/>
    <row r="9822" s="52" customFormat="1" x14ac:dyDescent="0.2"/>
    <row r="9823" s="52" customFormat="1" x14ac:dyDescent="0.2"/>
    <row r="9824" s="52" customFormat="1" x14ac:dyDescent="0.2"/>
    <row r="9825" s="52" customFormat="1" x14ac:dyDescent="0.2"/>
    <row r="9826" s="52" customFormat="1" x14ac:dyDescent="0.2"/>
    <row r="9827" s="52" customFormat="1" x14ac:dyDescent="0.2"/>
    <row r="9828" s="52" customFormat="1" x14ac:dyDescent="0.2"/>
    <row r="9829" s="52" customFormat="1" x14ac:dyDescent="0.2"/>
    <row r="9830" s="52" customFormat="1" x14ac:dyDescent="0.2"/>
    <row r="9831" s="52" customFormat="1" x14ac:dyDescent="0.2"/>
    <row r="9832" s="52" customFormat="1" x14ac:dyDescent="0.2"/>
    <row r="9833" s="52" customFormat="1" x14ac:dyDescent="0.2"/>
    <row r="9834" s="52" customFormat="1" x14ac:dyDescent="0.2"/>
    <row r="9835" s="52" customFormat="1" x14ac:dyDescent="0.2"/>
    <row r="9836" s="52" customFormat="1" x14ac:dyDescent="0.2"/>
    <row r="9837" s="52" customFormat="1" x14ac:dyDescent="0.2"/>
    <row r="9838" s="52" customFormat="1" x14ac:dyDescent="0.2"/>
    <row r="9839" s="52" customFormat="1" x14ac:dyDescent="0.2"/>
    <row r="9840" s="52" customFormat="1" x14ac:dyDescent="0.2"/>
    <row r="9841" s="52" customFormat="1" x14ac:dyDescent="0.2"/>
    <row r="9842" s="52" customFormat="1" x14ac:dyDescent="0.2"/>
    <row r="9843" s="52" customFormat="1" x14ac:dyDescent="0.2"/>
    <row r="9844" s="52" customFormat="1" x14ac:dyDescent="0.2"/>
    <row r="9845" s="52" customFormat="1" x14ac:dyDescent="0.2"/>
    <row r="9846" s="52" customFormat="1" x14ac:dyDescent="0.2"/>
    <row r="9847" s="52" customFormat="1" x14ac:dyDescent="0.2"/>
    <row r="9848" s="52" customFormat="1" x14ac:dyDescent="0.2"/>
    <row r="9849" s="52" customFormat="1" x14ac:dyDescent="0.2"/>
    <row r="9850" s="52" customFormat="1" x14ac:dyDescent="0.2"/>
    <row r="9851" s="52" customFormat="1" x14ac:dyDescent="0.2"/>
    <row r="9852" s="52" customFormat="1" x14ac:dyDescent="0.2"/>
    <row r="9853" s="52" customFormat="1" x14ac:dyDescent="0.2"/>
    <row r="9854" s="52" customFormat="1" x14ac:dyDescent="0.2"/>
    <row r="9855" s="52" customFormat="1" x14ac:dyDescent="0.2"/>
    <row r="9856" s="52" customFormat="1" x14ac:dyDescent="0.2"/>
    <row r="9857" s="52" customFormat="1" x14ac:dyDescent="0.2"/>
    <row r="9858" s="52" customFormat="1" x14ac:dyDescent="0.2"/>
    <row r="9859" s="52" customFormat="1" x14ac:dyDescent="0.2"/>
    <row r="9860" s="52" customFormat="1" x14ac:dyDescent="0.2"/>
    <row r="9861" s="52" customFormat="1" x14ac:dyDescent="0.2"/>
    <row r="9862" s="52" customFormat="1" x14ac:dyDescent="0.2"/>
    <row r="9863" s="52" customFormat="1" x14ac:dyDescent="0.2"/>
    <row r="9864" s="52" customFormat="1" x14ac:dyDescent="0.2"/>
    <row r="9865" s="52" customFormat="1" x14ac:dyDescent="0.2"/>
    <row r="9866" s="52" customFormat="1" x14ac:dyDescent="0.2"/>
    <row r="9867" s="52" customFormat="1" x14ac:dyDescent="0.2"/>
    <row r="9868" s="52" customFormat="1" x14ac:dyDescent="0.2"/>
    <row r="9869" s="52" customFormat="1" x14ac:dyDescent="0.2"/>
    <row r="9870" s="52" customFormat="1" x14ac:dyDescent="0.2"/>
    <row r="9871" s="52" customFormat="1" x14ac:dyDescent="0.2"/>
    <row r="9872" s="52" customFormat="1" x14ac:dyDescent="0.2"/>
    <row r="9873" s="52" customFormat="1" x14ac:dyDescent="0.2"/>
    <row r="9874" s="52" customFormat="1" x14ac:dyDescent="0.2"/>
    <row r="9875" s="52" customFormat="1" x14ac:dyDescent="0.2"/>
    <row r="9876" s="52" customFormat="1" x14ac:dyDescent="0.2"/>
    <row r="9877" s="52" customFormat="1" x14ac:dyDescent="0.2"/>
    <row r="9878" s="52" customFormat="1" x14ac:dyDescent="0.2"/>
    <row r="9879" s="52" customFormat="1" x14ac:dyDescent="0.2"/>
    <row r="9880" s="52" customFormat="1" x14ac:dyDescent="0.2"/>
    <row r="9881" s="52" customFormat="1" x14ac:dyDescent="0.2"/>
    <row r="9882" s="52" customFormat="1" x14ac:dyDescent="0.2"/>
    <row r="9883" s="52" customFormat="1" x14ac:dyDescent="0.2"/>
    <row r="9884" s="52" customFormat="1" x14ac:dyDescent="0.2"/>
    <row r="9885" s="52" customFormat="1" x14ac:dyDescent="0.2"/>
    <row r="9886" s="52" customFormat="1" x14ac:dyDescent="0.2"/>
    <row r="9887" s="52" customFormat="1" x14ac:dyDescent="0.2"/>
    <row r="9888" s="52" customFormat="1" x14ac:dyDescent="0.2"/>
    <row r="9889" s="52" customFormat="1" x14ac:dyDescent="0.2"/>
    <row r="9890" s="52" customFormat="1" x14ac:dyDescent="0.2"/>
    <row r="9891" s="52" customFormat="1" x14ac:dyDescent="0.2"/>
    <row r="9892" s="52" customFormat="1" x14ac:dyDescent="0.2"/>
    <row r="9893" s="52" customFormat="1" x14ac:dyDescent="0.2"/>
    <row r="9894" s="52" customFormat="1" x14ac:dyDescent="0.2"/>
    <row r="9895" s="52" customFormat="1" x14ac:dyDescent="0.2"/>
    <row r="9896" s="52" customFormat="1" x14ac:dyDescent="0.2"/>
    <row r="9897" s="52" customFormat="1" x14ac:dyDescent="0.2"/>
    <row r="9898" s="52" customFormat="1" x14ac:dyDescent="0.2"/>
    <row r="9899" s="52" customFormat="1" x14ac:dyDescent="0.2"/>
    <row r="9900" s="52" customFormat="1" x14ac:dyDescent="0.2"/>
    <row r="9901" s="52" customFormat="1" x14ac:dyDescent="0.2"/>
    <row r="9902" s="52" customFormat="1" x14ac:dyDescent="0.2"/>
    <row r="9903" s="52" customFormat="1" x14ac:dyDescent="0.2"/>
    <row r="9904" s="52" customFormat="1" x14ac:dyDescent="0.2"/>
    <row r="9905" s="52" customFormat="1" x14ac:dyDescent="0.2"/>
    <row r="9906" s="52" customFormat="1" x14ac:dyDescent="0.2"/>
    <row r="9907" s="52" customFormat="1" x14ac:dyDescent="0.2"/>
    <row r="9908" s="52" customFormat="1" x14ac:dyDescent="0.2"/>
    <row r="9909" s="52" customFormat="1" x14ac:dyDescent="0.2"/>
    <row r="9910" s="52" customFormat="1" x14ac:dyDescent="0.2"/>
    <row r="9911" s="52" customFormat="1" x14ac:dyDescent="0.2"/>
    <row r="9912" s="52" customFormat="1" x14ac:dyDescent="0.2"/>
    <row r="9913" s="52" customFormat="1" x14ac:dyDescent="0.2"/>
    <row r="9914" s="52" customFormat="1" x14ac:dyDescent="0.2"/>
    <row r="9915" s="52" customFormat="1" x14ac:dyDescent="0.2"/>
    <row r="9916" s="52" customFormat="1" x14ac:dyDescent="0.2"/>
    <row r="9917" s="52" customFormat="1" x14ac:dyDescent="0.2"/>
    <row r="9918" s="52" customFormat="1" x14ac:dyDescent="0.2"/>
    <row r="9919" s="52" customFormat="1" x14ac:dyDescent="0.2"/>
    <row r="9920" s="52" customFormat="1" x14ac:dyDescent="0.2"/>
    <row r="9921" s="52" customFormat="1" x14ac:dyDescent="0.2"/>
    <row r="9922" s="52" customFormat="1" x14ac:dyDescent="0.2"/>
    <row r="9923" s="52" customFormat="1" x14ac:dyDescent="0.2"/>
    <row r="9924" s="52" customFormat="1" x14ac:dyDescent="0.2"/>
    <row r="9925" s="52" customFormat="1" x14ac:dyDescent="0.2"/>
    <row r="9926" s="52" customFormat="1" x14ac:dyDescent="0.2"/>
    <row r="9927" s="52" customFormat="1" x14ac:dyDescent="0.2"/>
    <row r="9928" s="52" customFormat="1" x14ac:dyDescent="0.2"/>
    <row r="9929" s="52" customFormat="1" x14ac:dyDescent="0.2"/>
    <row r="9930" s="52" customFormat="1" x14ac:dyDescent="0.2"/>
    <row r="9931" s="52" customFormat="1" x14ac:dyDescent="0.2"/>
    <row r="9932" s="52" customFormat="1" x14ac:dyDescent="0.2"/>
    <row r="9933" s="52" customFormat="1" x14ac:dyDescent="0.2"/>
    <row r="9934" s="52" customFormat="1" x14ac:dyDescent="0.2"/>
    <row r="9935" s="52" customFormat="1" x14ac:dyDescent="0.2"/>
    <row r="9936" s="52" customFormat="1" x14ac:dyDescent="0.2"/>
    <row r="9937" s="52" customFormat="1" x14ac:dyDescent="0.2"/>
    <row r="9938" s="52" customFormat="1" x14ac:dyDescent="0.2"/>
    <row r="9939" s="52" customFormat="1" x14ac:dyDescent="0.2"/>
    <row r="9940" s="52" customFormat="1" x14ac:dyDescent="0.2"/>
    <row r="9941" s="52" customFormat="1" x14ac:dyDescent="0.2"/>
    <row r="9942" s="52" customFormat="1" x14ac:dyDescent="0.2"/>
    <row r="9943" s="52" customFormat="1" x14ac:dyDescent="0.2"/>
    <row r="9944" s="52" customFormat="1" x14ac:dyDescent="0.2"/>
    <row r="9945" s="52" customFormat="1" x14ac:dyDescent="0.2"/>
    <row r="9946" s="52" customFormat="1" x14ac:dyDescent="0.2"/>
    <row r="9947" s="52" customFormat="1" x14ac:dyDescent="0.2"/>
    <row r="9948" s="52" customFormat="1" x14ac:dyDescent="0.2"/>
    <row r="9949" s="52" customFormat="1" x14ac:dyDescent="0.2"/>
    <row r="9950" s="52" customFormat="1" x14ac:dyDescent="0.2"/>
    <row r="9951" s="52" customFormat="1" x14ac:dyDescent="0.2"/>
    <row r="9952" s="52" customFormat="1" x14ac:dyDescent="0.2"/>
    <row r="9953" s="52" customFormat="1" x14ac:dyDescent="0.2"/>
    <row r="9954" s="52" customFormat="1" x14ac:dyDescent="0.2"/>
    <row r="9955" s="52" customFormat="1" x14ac:dyDescent="0.2"/>
    <row r="9956" s="52" customFormat="1" x14ac:dyDescent="0.2"/>
    <row r="9957" s="52" customFormat="1" x14ac:dyDescent="0.2"/>
    <row r="9958" s="52" customFormat="1" x14ac:dyDescent="0.2"/>
    <row r="9959" s="52" customFormat="1" x14ac:dyDescent="0.2"/>
    <row r="9960" s="52" customFormat="1" x14ac:dyDescent="0.2"/>
    <row r="9961" s="52" customFormat="1" x14ac:dyDescent="0.2"/>
    <row r="9962" s="52" customFormat="1" x14ac:dyDescent="0.2"/>
    <row r="9963" s="52" customFormat="1" x14ac:dyDescent="0.2"/>
    <row r="9964" s="52" customFormat="1" x14ac:dyDescent="0.2"/>
    <row r="9965" s="52" customFormat="1" x14ac:dyDescent="0.2"/>
    <row r="9966" s="52" customFormat="1" x14ac:dyDescent="0.2"/>
    <row r="9967" s="52" customFormat="1" x14ac:dyDescent="0.2"/>
    <row r="9968" s="52" customFormat="1" x14ac:dyDescent="0.2"/>
    <row r="9969" s="52" customFormat="1" x14ac:dyDescent="0.2"/>
    <row r="9970" s="52" customFormat="1" x14ac:dyDescent="0.2"/>
    <row r="9971" s="52" customFormat="1" x14ac:dyDescent="0.2"/>
    <row r="9972" s="52" customFormat="1" x14ac:dyDescent="0.2"/>
    <row r="9973" s="52" customFormat="1" x14ac:dyDescent="0.2"/>
    <row r="9974" s="52" customFormat="1" x14ac:dyDescent="0.2"/>
    <row r="9975" s="52" customFormat="1" x14ac:dyDescent="0.2"/>
    <row r="9976" s="52" customFormat="1" x14ac:dyDescent="0.2"/>
    <row r="9977" s="52" customFormat="1" x14ac:dyDescent="0.2"/>
    <row r="9978" s="52" customFormat="1" x14ac:dyDescent="0.2"/>
    <row r="9979" s="52" customFormat="1" x14ac:dyDescent="0.2"/>
    <row r="9980" s="52" customFormat="1" x14ac:dyDescent="0.2"/>
    <row r="9981" s="52" customFormat="1" x14ac:dyDescent="0.2"/>
    <row r="9982" s="52" customFormat="1" x14ac:dyDescent="0.2"/>
    <row r="9983" s="52" customFormat="1" x14ac:dyDescent="0.2"/>
    <row r="9984" s="52" customFormat="1" x14ac:dyDescent="0.2"/>
    <row r="9985" s="52" customFormat="1" x14ac:dyDescent="0.2"/>
    <row r="9986" s="52" customFormat="1" x14ac:dyDescent="0.2"/>
    <row r="9987" s="52" customFormat="1" x14ac:dyDescent="0.2"/>
    <row r="9988" s="52" customFormat="1" x14ac:dyDescent="0.2"/>
    <row r="9989" s="52" customFormat="1" x14ac:dyDescent="0.2"/>
    <row r="9990" s="52" customFormat="1" x14ac:dyDescent="0.2"/>
    <row r="9991" s="52" customFormat="1" x14ac:dyDescent="0.2"/>
    <row r="9992" s="52" customFormat="1" x14ac:dyDescent="0.2"/>
    <row r="9993" s="52" customFormat="1" x14ac:dyDescent="0.2"/>
    <row r="9994" s="52" customFormat="1" x14ac:dyDescent="0.2"/>
    <row r="9995" s="52" customFormat="1" x14ac:dyDescent="0.2"/>
    <row r="9996" s="52" customFormat="1" x14ac:dyDescent="0.2"/>
    <row r="9997" s="52" customFormat="1" x14ac:dyDescent="0.2"/>
    <row r="9998" s="52" customFormat="1" x14ac:dyDescent="0.2"/>
    <row r="9999" s="52" customFormat="1" x14ac:dyDescent="0.2"/>
  </sheetData>
  <phoneticPr fontId="9" type="noConversion"/>
  <pageMargins left="0.75" right="0.75" top="1" bottom="1" header="0.5" footer="0.5"/>
  <pageSetup orientation="portrait" horizontalDpi="4294967293" verticalDpi="0"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EE9998"/>
  <sheetViews>
    <sheetView workbookViewId="0">
      <selection activeCell="A3" sqref="A3"/>
    </sheetView>
  </sheetViews>
  <sheetFormatPr defaultRowHeight="12.75" x14ac:dyDescent="0.2"/>
  <cols>
    <col min="1" max="1" width="13.42578125" customWidth="1"/>
    <col min="2" max="2" width="12.85546875" customWidth="1"/>
    <col min="3" max="3" width="14.28515625" customWidth="1"/>
    <col min="4" max="4" width="15" customWidth="1"/>
    <col min="5" max="5" width="12.5703125" customWidth="1"/>
    <col min="6" max="6" width="12.7109375" customWidth="1"/>
    <col min="7" max="7" width="10.28515625" customWidth="1"/>
    <col min="8" max="8" width="22.140625" customWidth="1"/>
    <col min="9" max="13" width="14.140625" customWidth="1"/>
    <col min="14" max="14" width="84.42578125" customWidth="1"/>
    <col min="15" max="15" width="7.42578125" customWidth="1"/>
    <col min="16" max="16" width="48.5703125" customWidth="1"/>
    <col min="17" max="17" width="82.7109375" customWidth="1"/>
    <col min="18" max="18" width="7.42578125" customWidth="1"/>
    <col min="19" max="19" width="48.5703125" customWidth="1"/>
    <col min="20" max="20" width="71.28515625" customWidth="1"/>
    <col min="21" max="21" width="7.42578125" customWidth="1"/>
    <col min="22" max="22" width="48.5703125" customWidth="1"/>
    <col min="23" max="23" width="61.7109375" customWidth="1"/>
    <col min="24" max="24" width="7.42578125" customWidth="1"/>
    <col min="25" max="25" width="48.5703125" customWidth="1"/>
    <col min="26" max="26" width="79" customWidth="1"/>
    <col min="27" max="27" width="7.42578125" customWidth="1"/>
    <col min="28" max="28" width="48.5703125" customWidth="1"/>
    <col min="29" max="29" width="80.85546875" customWidth="1"/>
    <col min="30" max="30" width="7.42578125" customWidth="1"/>
    <col min="31" max="31" width="48.5703125" customWidth="1"/>
    <col min="32" max="32" width="81.85546875" customWidth="1"/>
    <col min="33" max="33" width="7.42578125" customWidth="1"/>
    <col min="34" max="34" width="48.5703125" customWidth="1"/>
    <col min="35" max="35" width="78.140625" customWidth="1"/>
    <col min="36" max="36" width="7.42578125" customWidth="1"/>
    <col min="37" max="37" width="48.5703125" customWidth="1"/>
    <col min="38" max="38" width="82.7109375" customWidth="1"/>
    <col min="39" max="39" width="7.42578125" customWidth="1"/>
    <col min="40" max="40" width="48.5703125" customWidth="1"/>
    <col min="41" max="41" width="56.85546875" customWidth="1"/>
    <col min="42" max="42" width="7.42578125" customWidth="1"/>
    <col min="43" max="43" width="48.5703125" customWidth="1"/>
    <col min="44" max="44" width="77.7109375" customWidth="1"/>
    <col min="45" max="45" width="7.42578125" customWidth="1"/>
    <col min="46" max="46" width="48.5703125" customWidth="1"/>
    <col min="47" max="47" width="80.85546875" customWidth="1"/>
    <col min="48" max="48" width="7.42578125" customWidth="1"/>
    <col min="49" max="49" width="48.5703125" customWidth="1"/>
    <col min="50" max="50" width="81.5703125" customWidth="1"/>
    <col min="51" max="51" width="7.42578125" customWidth="1"/>
    <col min="52" max="52" width="48.5703125" customWidth="1"/>
    <col min="53" max="53" width="77.42578125" customWidth="1"/>
    <col min="54" max="54" width="7.42578125" customWidth="1"/>
    <col min="55" max="55" width="48.5703125" customWidth="1"/>
    <col min="56" max="56" width="78.5703125" customWidth="1"/>
    <col min="57" max="57" width="7.42578125" customWidth="1"/>
    <col min="58" max="58" width="48.5703125" customWidth="1"/>
    <col min="59" max="59" width="84.85546875" customWidth="1"/>
    <col min="60" max="60" width="7.42578125" customWidth="1"/>
    <col min="61" max="61" width="48.5703125" customWidth="1"/>
    <col min="62" max="62" width="84.28515625" customWidth="1"/>
    <col min="63" max="63" width="7.42578125" customWidth="1"/>
    <col min="64" max="64" width="48.5703125" customWidth="1"/>
    <col min="65" max="65" width="79" customWidth="1"/>
    <col min="66" max="66" width="7.42578125" customWidth="1"/>
    <col min="67" max="67" width="48.5703125" customWidth="1"/>
    <col min="68" max="68" width="80.42578125" customWidth="1"/>
    <col min="69" max="69" width="7.42578125" customWidth="1"/>
    <col min="70" max="70" width="48.5703125" customWidth="1"/>
    <col min="71" max="71" width="78.28515625" customWidth="1"/>
    <col min="72" max="72" width="7.42578125" customWidth="1"/>
    <col min="73" max="73" width="48.5703125" customWidth="1"/>
    <col min="74" max="74" width="84.7109375" customWidth="1"/>
    <col min="75" max="75" width="7.42578125" customWidth="1"/>
    <col min="76" max="76" width="48.5703125" customWidth="1"/>
    <col min="77" max="77" width="71.7109375" customWidth="1"/>
    <col min="78" max="78" width="7.42578125" customWidth="1"/>
    <col min="79" max="79" width="48.5703125" customWidth="1"/>
    <col min="80" max="80" width="74.42578125" customWidth="1"/>
    <col min="81" max="81" width="7.42578125" customWidth="1"/>
    <col min="82" max="82" width="48.5703125" customWidth="1"/>
    <col min="83" max="83" width="83.85546875" customWidth="1"/>
    <col min="84" max="84" width="7.42578125" customWidth="1"/>
    <col min="85" max="85" width="48.5703125" customWidth="1"/>
    <col min="86" max="86" width="81.28515625" customWidth="1"/>
    <col min="87" max="87" width="7.42578125" customWidth="1"/>
    <col min="88" max="88" width="48.5703125" customWidth="1"/>
    <col min="89" max="89" width="81.140625" customWidth="1"/>
    <col min="90" max="90" width="7.42578125" customWidth="1"/>
    <col min="91" max="91" width="48.5703125" customWidth="1"/>
    <col min="92" max="92" width="80.42578125" customWidth="1"/>
    <col min="93" max="93" width="7.42578125" customWidth="1"/>
    <col min="94" max="94" width="48.5703125" customWidth="1"/>
    <col min="95" max="95" width="82.7109375" customWidth="1"/>
    <col min="96" max="96" width="7.42578125" customWidth="1"/>
    <col min="97" max="97" width="48.5703125" customWidth="1"/>
    <col min="98" max="98" width="82.5703125" customWidth="1"/>
    <col min="99" max="99" width="7.42578125" customWidth="1"/>
    <col min="100" max="100" width="48.5703125" customWidth="1"/>
    <col min="101" max="101" width="85" customWidth="1"/>
    <col min="102" max="102" width="7.42578125" customWidth="1"/>
    <col min="103" max="103" width="48.5703125" customWidth="1"/>
    <col min="104" max="104" width="85" customWidth="1"/>
    <col min="105" max="105" width="7.42578125" customWidth="1"/>
    <col min="106" max="106" width="48.5703125" customWidth="1"/>
    <col min="107" max="107" width="85.28515625" customWidth="1"/>
    <col min="108" max="108" width="7.42578125" customWidth="1"/>
    <col min="109" max="109" width="48.5703125" customWidth="1"/>
    <col min="110" max="110" width="71.7109375" customWidth="1"/>
    <col min="111" max="111" width="7.42578125" customWidth="1"/>
    <col min="112" max="112" width="48.5703125" customWidth="1"/>
    <col min="113" max="113" width="78.5703125" customWidth="1"/>
    <col min="114" max="114" width="7.42578125" customWidth="1"/>
    <col min="115" max="115" width="48.5703125" customWidth="1"/>
    <col min="116" max="116" width="81.5703125" customWidth="1"/>
    <col min="117" max="117" width="7.42578125" customWidth="1"/>
    <col min="118" max="118" width="48.5703125" customWidth="1"/>
    <col min="119" max="119" width="82.28515625" customWidth="1"/>
    <col min="120" max="120" width="7.42578125" customWidth="1"/>
    <col min="121" max="121" width="48.5703125" customWidth="1"/>
    <col min="122" max="122" width="70.7109375" customWidth="1"/>
    <col min="123" max="123" width="7.42578125" customWidth="1"/>
    <col min="124" max="124" width="48.5703125" customWidth="1"/>
    <col min="125" max="125" width="83.5703125" customWidth="1"/>
    <col min="126" max="126" width="7.42578125" customWidth="1"/>
    <col min="127" max="127" width="48.5703125" customWidth="1"/>
    <col min="128" max="128" width="83.140625" customWidth="1"/>
    <col min="129" max="129" width="7.42578125" customWidth="1"/>
    <col min="130" max="130" width="48.5703125" customWidth="1"/>
    <col min="131" max="131" width="84.140625" customWidth="1"/>
    <col min="132" max="132" width="7.42578125" customWidth="1"/>
    <col min="133" max="133" width="48.5703125" customWidth="1"/>
    <col min="134" max="135" width="20.7109375" customWidth="1"/>
  </cols>
  <sheetData>
    <row r="1" spans="1:135" s="59" customFormat="1" ht="55.5" customHeight="1" x14ac:dyDescent="0.2">
      <c r="A1" s="111" t="s">
        <v>36</v>
      </c>
      <c r="B1" s="111" t="s">
        <v>37</v>
      </c>
      <c r="C1" s="111" t="s">
        <v>38</v>
      </c>
      <c r="D1" s="111" t="s">
        <v>39</v>
      </c>
      <c r="E1" s="111" t="s">
        <v>40</v>
      </c>
      <c r="F1" s="111" t="s">
        <v>41</v>
      </c>
      <c r="G1" s="111" t="s">
        <v>42</v>
      </c>
      <c r="H1" s="111" t="s">
        <v>43</v>
      </c>
      <c r="I1" s="111" t="s">
        <v>44</v>
      </c>
      <c r="J1" s="111" t="s">
        <v>45</v>
      </c>
      <c r="K1" s="111" t="s">
        <v>46</v>
      </c>
      <c r="L1" s="111" t="s">
        <v>47</v>
      </c>
      <c r="M1" s="111" t="s">
        <v>48</v>
      </c>
      <c r="N1" s="111" t="str">
        <f>BD!C121</f>
        <v>1. To what extent does the organization's financial performance, management and strength enable us to create high value program outputs (products and services) and to accomplish our mission, desired program outcomes, and social impact?</v>
      </c>
      <c r="O1" s="112" t="str">
        <f>IF(ISERROR(AVERAGE(O3:O9998)),"",(AVERAGE(O3:O9998)))</f>
        <v/>
      </c>
      <c r="P1" s="111"/>
      <c r="Q1" s="111" t="str">
        <f>BD!C122</f>
        <v>2. To what extent is the organization's financial performance best described as "excellent" as displayed on the most recent one to three years Financial Reports, IRS Form 990, Annual Reports, and/or Independent Audit Statements?</v>
      </c>
      <c r="R1" s="112" t="str">
        <f>IF(ISERROR(AVERAGE(R3:R9998)),"",(AVERAGE(R3:R9998)))</f>
        <v/>
      </c>
      <c r="S1" s="111"/>
      <c r="T1" s="111" t="str">
        <f>BD!C123</f>
        <v>3. To what extent is the organization spending a significant (e.g. 80% or higher) amount of its program expenses on producing and delivering its program outputs (products and services) to its participants (customers or end users)?</v>
      </c>
      <c r="U1" s="112" t="str">
        <f>IF(ISERROR(AVERAGE(U3:U9998)),"",(AVERAGE(U3:U9998)))</f>
        <v/>
      </c>
      <c r="V1" s="111"/>
      <c r="W1" s="111" t="str">
        <f>BD!C124</f>
        <v>4. To what extent is the organization spending an reasonable (e.g. competitive or industry comparitive) amount of its budgets on its management/general or administrative expenses?</v>
      </c>
      <c r="X1" s="112" t="str">
        <f>IF(ISERROR(AVERAGE(X3:X9998)),"",(AVERAGE(X3:X9998)))</f>
        <v/>
      </c>
      <c r="Y1" s="111"/>
      <c r="Z1" s="111" t="str">
        <f>BD!C125</f>
        <v>5. To what extent is the organization spending an appropriate amount of its budgets on its fundraising and marketing expenses?</v>
      </c>
      <c r="AA1" s="112" t="str">
        <f>IF(ISERROR(AVERAGE(AA3:AA9998)),"",(AVERAGE(AA3:AA9998)))</f>
        <v/>
      </c>
      <c r="AB1" s="111"/>
      <c r="AC1" s="111" t="str">
        <f>BD!C126</f>
        <v>6. To what extent does our program maintain adequate working capital and cash flow to avoid unexpected program or economic negative impacts, and to sustain the organization for the future?</v>
      </c>
      <c r="AD1" s="112" t="str">
        <f>IF(ISERROR(AVERAGE(AD3:AD9998)),"",(AVERAGE(AD3:AD9998)))</f>
        <v/>
      </c>
      <c r="AE1" s="111"/>
      <c r="AF1" s="111" t="str">
        <f>BD!C127</f>
        <v>7. To what extent does the organization successfully manage its cash flow, accounting, and financial reporting processes and systems and ensure that we meet all federal, state and local regulations and legal requirements?</v>
      </c>
      <c r="AG1" s="112" t="str">
        <f>IF(ISERROR(AVERAGE(AG3:AG9998)),"",(AVERAGE(AG3:AG9998)))</f>
        <v/>
      </c>
      <c r="AH1" s="111"/>
      <c r="AI1" s="111" t="str">
        <f>BD!C128</f>
        <v>8. To what extent do our financial and business plans help us produce and deliver our program outputs (products and services) and achieve our desired program outcomes and impacts for at least five (5) years into the future (sustainability)?</v>
      </c>
      <c r="AJ1" s="112" t="str">
        <f>IF(ISERROR(AVERAGE(AJ3:AJ9998)),"",(AVERAGE(AJ3:AJ9998)))</f>
        <v/>
      </c>
      <c r="AK1" s="111"/>
      <c r="AL1" s="111" t="str">
        <f>BD!C129</f>
        <v>9. To what extent do we have excellent financial leadership capabilities (including CEO and CFO), as well as excellent financial and accounting support personnel?</v>
      </c>
      <c r="AM1" s="112" t="str">
        <f>IF(ISERROR(AVERAGE(AM3:AM9998)),"",(AVERAGE(AM3:AM9998)))</f>
        <v/>
      </c>
      <c r="AN1" s="111"/>
      <c r="AO1" s="111" t="str">
        <f>BD!C130</f>
        <v>10. To what extent does the organization’s budgeting system allow board and staff to analyze the comparative cost of various programs and activities?</v>
      </c>
      <c r="AP1" s="112" t="str">
        <f>IF(ISERROR(AVERAGE(AP3:AP9998)),"",(AVERAGE(AP3:AP9998)))</f>
        <v/>
      </c>
      <c r="AQ1" s="111"/>
      <c r="AR1" s="111" t="str">
        <f>BD!C131</f>
        <v>1. To what extent is the organization capturing sufficient revenues required to produce and deliver our program outputs (products and services) and to achieve our mission, and desired program outcomes and social impact?</v>
      </c>
      <c r="AS1" s="112" t="str">
        <f>IF(ISERROR(AVERAGE(AS3:AS9998)),"",(AVERAGE(AS3:AS9998)))</f>
        <v/>
      </c>
      <c r="AT1" s="111"/>
      <c r="AU1" s="111" t="str">
        <f>BD!C132</f>
        <v>2. To what extent is the organization capturing our target revenues from contributing customers/participants, related corporations, foundations, and grants?</v>
      </c>
      <c r="AV1" s="112" t="str">
        <f>IF(ISERROR(AVERAGE(AV3:AV9998)),"",(AVERAGE(AV3:AV9998)))</f>
        <v/>
      </c>
      <c r="AW1" s="111"/>
      <c r="AX1" s="111" t="str">
        <f>BD!C133</f>
        <v>3. To what extent is the organization capturing our target revenues from contributing investors, individuals and membership fees?</v>
      </c>
      <c r="AY1" s="112" t="str">
        <f>IF(ISERROR(AVERAGE(AY3:AY9998)),"",(AVERAGE(AY3:AY9998)))</f>
        <v/>
      </c>
      <c r="AZ1" s="111"/>
      <c r="BA1" s="111" t="str">
        <f>BD!C134</f>
        <v>4. To what extent is the organization capturing our target revenues from our products and services sales or fees (as appropriate)?</v>
      </c>
      <c r="BB1" s="112" t="str">
        <f>IF(ISERROR(AVERAGE(BB3:BB9998)),"",(AVERAGE(BB3:BB9998)))</f>
        <v/>
      </c>
      <c r="BC1" s="111"/>
      <c r="BD1" s="111" t="str">
        <f>BD!C135</f>
        <v>5. To what extent does our revenue capture trend appear to be sufficient to sustain our organization for at least the next five (5) years?</v>
      </c>
      <c r="BE1" s="112" t="str">
        <f>IF(ISERROR(AVERAGE(BE3:BE9998)),"",(AVERAGE(BE3:BE9998)))</f>
        <v/>
      </c>
      <c r="BF1" s="111"/>
      <c r="BG1" s="111" t="str">
        <f>BD!C136</f>
        <v>6. To what extent do we have an excellent revenue capture process operated by a capable team in persuading key participants/customers, stakeholders to contribute to our organizations programs?</v>
      </c>
      <c r="BH1" s="112" t="str">
        <f>IF(ISERROR(AVERAGE(BH3:BH9998)),"",(AVERAGE(BH3:BH9998)))</f>
        <v/>
      </c>
      <c r="BI1" s="111"/>
      <c r="BJ1" s="111" t="str">
        <f>BD!C137</f>
        <v>7. To what extent is the organization applying successful revenue capturing strategies as compared to our competitors or comparative organizations or benchmarks?</v>
      </c>
      <c r="BK1" s="112" t="str">
        <f>IF(ISERROR(AVERAGE(BK3:BK9998)),"",(AVERAGE(BK3:BK9998)))</f>
        <v/>
      </c>
      <c r="BL1" s="111"/>
      <c r="BM1" s="111" t="str">
        <f>BD!C138</f>
        <v>8. To what extent is the organization successful in competing with other organizations to win our target revenue and market share?</v>
      </c>
      <c r="BN1" s="112" t="str">
        <f>IF(ISERROR(AVERAGE(BN3:BN9998)),"",(AVERAGE(BN3:BN9998)))</f>
        <v/>
      </c>
      <c r="BO1" s="111"/>
      <c r="BP1" s="111" t="str">
        <f>BD!C139</f>
        <v>9. To what extent is the organization's revenue opportunity marketing and sales programs and processes successful and adequate to accomplish the organization's mission, strategy and desired outcomes?</v>
      </c>
      <c r="BQ1" s="112" t="str">
        <f>IF(ISERROR(AVERAGE(BQ3:BQ9998)),"",(AVERAGE(BQ3:BQ9998)))</f>
        <v/>
      </c>
      <c r="BR1" s="111"/>
      <c r="BS1" s="111" t="str">
        <f>BD!C140</f>
        <v>10. To what extent does the organization have the level of sales and marketing staff needed to capture the opportunities and revenue needed for long term success and growth?</v>
      </c>
      <c r="BT1" s="112" t="str">
        <f>IF(ISERROR(AVERAGE(BT3:BT9998)),"",(AVERAGE(BT3:BT9998)))</f>
        <v/>
      </c>
      <c r="BU1" s="111"/>
      <c r="BV1" s="111" t="str">
        <f>BD!C141</f>
        <v>1. To what extent is the organization's strategy achieving our defined mission and vision?</v>
      </c>
      <c r="BW1" s="112" t="str">
        <f>IF(ISERROR(AVERAGE(BW3:BW9998)),"",(AVERAGE(BW3:BW9998)))</f>
        <v/>
      </c>
      <c r="BX1" s="111"/>
      <c r="BY1" s="111" t="str">
        <f>BD!C142</f>
        <v>2. To what extent is the organization's strategy achieving our desired program outcomes and positive social impact?</v>
      </c>
      <c r="BZ1" s="112" t="str">
        <f>IF(ISERROR(AVERAGE(BZ3:BZ9998)),"",(AVERAGE(BZ3:BZ9998)))</f>
        <v/>
      </c>
      <c r="CA1" s="111"/>
      <c r="CB1" s="111" t="str">
        <f>BD!C143</f>
        <v>3. To what extent is our strategic planning process efficient, cost effective and implemented at all levels of our organization?</v>
      </c>
      <c r="CC1" s="112" t="str">
        <f>IF(ISERROR(AVERAGE(CC3:CC9998)),"",(AVERAGE(CC3:CC9998)))</f>
        <v/>
      </c>
      <c r="CD1" s="111"/>
      <c r="CE1" s="111" t="str">
        <f>BD!C144</f>
        <v>4. To what extent has the organization implemented an excellent performance management system (PMS) containing measured aligned with strategic goals and objectives that guide us toward achieving our mission, vision, desired program outcomes and social impact?</v>
      </c>
      <c r="CF1" s="112" t="str">
        <f>IF(ISERROR(AVERAGE(CF3:CF9998)),"",(AVERAGE(CF3:CF9998)))</f>
        <v/>
      </c>
      <c r="CG1" s="111"/>
      <c r="CH1" s="111" t="str">
        <f>BD!C145</f>
        <v>5. To what extent are our strategic action plans (e.g. project plans for each strategic goal) well planned and being accomplished, on-time, within budget and meeting strategic action plan requirements?</v>
      </c>
      <c r="CI1" s="112" t="str">
        <f>IF(ISERROR(AVERAGE(CI3:CI9998)),"",(AVERAGE(CI3:CI9998)))</f>
        <v/>
      </c>
      <c r="CJ1" s="111"/>
      <c r="CK1" s="111" t="str">
        <f>BD!C146</f>
        <v>6. To what extent is the organization fully deploying and communicating our strategic plan, strategic action plans and performance management system (PMS) results to our board of directors, senior leaders, investors, key employees, volunteers, suppliers, and other appropriate stakeholders?</v>
      </c>
      <c r="CL1" s="112" t="str">
        <f>IF(ISERROR(AVERAGE(CL3:CL9998)),"",(AVERAGE(CL3:CL9998)))</f>
        <v/>
      </c>
      <c r="CM1" s="111"/>
      <c r="CN1" s="111" t="str">
        <f>BD!C147</f>
        <v>7. To what extent is the organization strategically avoiding, eliminating or mitigating risks that could terminate or significantly impact our ability to achieve our mission and desired program outcomes and impact?</v>
      </c>
      <c r="CO1" s="112" t="str">
        <f>IF(ISERROR(AVERAGE(CO3:CO9998)),"",(AVERAGE(CO3:CO9998)))</f>
        <v/>
      </c>
      <c r="CP1" s="111"/>
      <c r="CQ1" s="111" t="str">
        <f>BD!C148</f>
        <v>8. To what extent has the organization strategically and successfully position itself to work well with private or public organizations that could impact our survival, growth and intended outcomes?</v>
      </c>
      <c r="CR1" s="112" t="str">
        <f>IF(ISERROR(AVERAGE(CR3:CR9998)),"",(AVERAGE(CR3:CR9998)))</f>
        <v/>
      </c>
      <c r="CS1" s="111"/>
      <c r="CT1" s="111" t="str">
        <f>BD!C149</f>
        <v>9. To what extent is our strategic plan aligned with key stakeholder, investor, customer/participant and community needs and requirements?</v>
      </c>
      <c r="CU1" s="112" t="str">
        <f>IF(ISERROR(AVERAGE(CU3:CU9998)),"",(AVERAGE(CU3:CU9998)))</f>
        <v/>
      </c>
      <c r="CV1" s="111"/>
      <c r="CW1" s="111" t="str">
        <f>BD!C150</f>
        <v>10. To what extent does the organization review monthly progress in driving all measures toward target values in our performance management system (PMS), and take timely and appropriate action to ensure accomplishment of our strategic goals and desired program outcomes and positive social impact?</v>
      </c>
      <c r="CX1" s="112" t="str">
        <f>IF(ISERROR(AVERAGE(CX3:CX9998)),"",(AVERAGE(CX3:CX9998)))</f>
        <v/>
      </c>
      <c r="CY1" s="111"/>
      <c r="CZ1" s="111" t="str">
        <f>BD!C151</f>
        <v>1. To what extent are organization board of directors and senior leaders guiding our organization toward successful accomplishment of our desired mission, and desired program outcomes and social impact?</v>
      </c>
      <c r="DA1" s="112" t="str">
        <f>IF(ISERROR(AVERAGE(DA3:DA9998)),"",(AVERAGE(DA3:DA9998)))</f>
        <v/>
      </c>
      <c r="DB1" s="111"/>
      <c r="DC1" s="111" t="str">
        <f>BD!C152</f>
        <v>2. To what extent do our leaders successfully analyze, communicate and implement key decisions and alternatives that help achieve our mission, vision, strategic goals and desired program outcomes and social impact?</v>
      </c>
      <c r="DD1" s="112" t="str">
        <f>IF(ISERROR(AVERAGE(DD3:DD9998)),"",(AVERAGE(DD3:DD9998)))</f>
        <v/>
      </c>
      <c r="DE1" s="111"/>
      <c r="DF1" s="111" t="str">
        <f>BD!C153</f>
        <v>3. To what extent do our leaders successfully govern our organization and personally promote an organizational environment that fosters legal, ethical and moral behavior?</v>
      </c>
      <c r="DG1" s="112" t="str">
        <f>IF(ISERROR(AVERAGE(DG3:DG9998)),"",(AVERAGE(DG3:DG9998)))</f>
        <v/>
      </c>
      <c r="DH1" s="111"/>
      <c r="DI1" s="111" t="str">
        <f>BD!C154</f>
        <v>4. To what extent do our leaders exhibit legal and ethical behavior, fiscal accountability, and transparency of policies and actions, in all internal and external transactions?</v>
      </c>
      <c r="DJ1" s="112" t="str">
        <f>IF(ISERROR(AVERAGE(DJ3:DJ9998)),"",(AVERAGE(DJ3:DJ9998)))</f>
        <v/>
      </c>
      <c r="DK1" s="111"/>
      <c r="DL1" s="111" t="str">
        <f>BD!C155</f>
        <v>5. To what extent do our leaders fulfill our social responsibilities and support our plan for and support our communities within the regions we serve, operate in or impact?</v>
      </c>
      <c r="DM1" s="112" t="str">
        <f>IF(ISERROR(AVERAGE(DM3:DM9998)),"",(AVERAGE(DM3:DM9998)))</f>
        <v/>
      </c>
      <c r="DN1" s="111"/>
      <c r="DO1" s="111" t="str">
        <f>BD!C156</f>
        <v>6. To what extent do our leaders encourage and reward innovation, agility and high performance work that helps us drive the measures in our performance management system toward the targets we set for these measures?</v>
      </c>
      <c r="DP1" s="112" t="str">
        <f>IF(ISERROR(AVERAGE(DP3:DP9998)),"",(AVERAGE(DP3:DP9998)))</f>
        <v/>
      </c>
      <c r="DQ1" s="111"/>
      <c r="DR1" s="111" t="str">
        <f>BD!C157</f>
        <v>7. To what extent is the organization safe from downsizing or other adverse impacts of our operations, programs or services on the organizations, key stakeholders (investors, funders, donors, grantmakers, foundations, etc.), participants (customers or end users) and communities we serve?</v>
      </c>
      <c r="DS1" s="112" t="str">
        <f>IF(ISERROR(AVERAGE(DS3:DS9998)),"",(AVERAGE(DS3:DS9998)))</f>
        <v/>
      </c>
      <c r="DT1" s="111"/>
      <c r="DU1" s="111" t="str">
        <f>BD!C158</f>
        <v>8. To what extent is the organization receiving nationally or locally-recognized awards or recognition for its outstanding performance and contributions to our participants (customers or end users), and the communities and regions we impact?</v>
      </c>
      <c r="DV1" s="112" t="str">
        <f>IF(ISERROR(AVERAGE(DV3:DV9998)),"",(AVERAGE(DV3:DV9998)))</f>
        <v/>
      </c>
      <c r="DW1" s="111"/>
      <c r="DX1" s="111" t="str">
        <f>BD!C159</f>
        <v>9. To what extent are the organization's board of directors and senior leaders fully and actively committed to long-term operations, sustainability and continued accomplishment of our mission, desired program outcomes and social impact?</v>
      </c>
      <c r="DY1" s="112" t="str">
        <f>IF(ISERROR(AVERAGE(DY3:DY9998)),"",(AVERAGE(DY3:DY9998)))</f>
        <v/>
      </c>
      <c r="DZ1" s="111"/>
      <c r="EA1" s="111" t="str">
        <f>BD!C160</f>
        <v>10. To what extent are our senior leaders maximizing the value of the organization to our key stakeholders (investors, funders, donors, grantmakers, foundations, etc.), participants (customers or end users), owners, workforce (employees and/or volunteers), partners, key suppliers and the communities impacted?</v>
      </c>
      <c r="EB1" s="112" t="str">
        <f>IF(ISERROR(AVERAGE(EB3:EB9998)),"",(AVERAGE(EB3:EB9998)))</f>
        <v/>
      </c>
      <c r="EC1" s="111"/>
      <c r="ED1" s="111"/>
      <c r="EE1" s="111"/>
    </row>
    <row r="2" spans="1:135" ht="12.75" customHeight="1" x14ac:dyDescent="0.2">
      <c r="A2" s="113"/>
      <c r="B2" s="113"/>
      <c r="C2" s="113"/>
      <c r="D2" s="113"/>
      <c r="E2" s="113"/>
      <c r="F2" s="113"/>
      <c r="G2" s="113"/>
      <c r="H2" s="113"/>
      <c r="I2" s="113"/>
      <c r="J2" s="113"/>
      <c r="K2" s="113"/>
      <c r="L2" s="113"/>
      <c r="M2" s="113"/>
      <c r="N2" s="113"/>
      <c r="O2" s="113" t="s">
        <v>28</v>
      </c>
      <c r="P2" s="113" t="s">
        <v>29</v>
      </c>
      <c r="Q2" s="113"/>
      <c r="R2" s="113" t="s">
        <v>28</v>
      </c>
      <c r="S2" s="113" t="s">
        <v>29</v>
      </c>
      <c r="T2" s="113"/>
      <c r="U2" s="113" t="s">
        <v>28</v>
      </c>
      <c r="V2" s="113" t="s">
        <v>29</v>
      </c>
      <c r="W2" s="113"/>
      <c r="X2" s="113" t="s">
        <v>28</v>
      </c>
      <c r="Y2" s="113" t="s">
        <v>29</v>
      </c>
      <c r="Z2" s="113"/>
      <c r="AA2" s="113" t="s">
        <v>28</v>
      </c>
      <c r="AB2" s="113" t="s">
        <v>29</v>
      </c>
      <c r="AC2" s="113"/>
      <c r="AD2" s="113" t="s">
        <v>28</v>
      </c>
      <c r="AE2" s="113" t="s">
        <v>29</v>
      </c>
      <c r="AF2" s="113"/>
      <c r="AG2" s="113" t="s">
        <v>28</v>
      </c>
      <c r="AH2" s="113" t="s">
        <v>29</v>
      </c>
      <c r="AI2" s="113"/>
      <c r="AJ2" s="113" t="s">
        <v>28</v>
      </c>
      <c r="AK2" s="113" t="s">
        <v>29</v>
      </c>
      <c r="AL2" s="113"/>
      <c r="AM2" s="113" t="s">
        <v>28</v>
      </c>
      <c r="AN2" s="113" t="s">
        <v>29</v>
      </c>
      <c r="AO2" s="113"/>
      <c r="AP2" s="113" t="s">
        <v>28</v>
      </c>
      <c r="AQ2" s="113" t="s">
        <v>29</v>
      </c>
      <c r="AR2" s="113"/>
      <c r="AS2" s="113" t="s">
        <v>28</v>
      </c>
      <c r="AT2" s="113" t="s">
        <v>29</v>
      </c>
      <c r="AU2" s="113"/>
      <c r="AV2" s="113" t="s">
        <v>28</v>
      </c>
      <c r="AW2" s="113" t="s">
        <v>29</v>
      </c>
      <c r="AX2" s="113"/>
      <c r="AY2" s="113" t="s">
        <v>28</v>
      </c>
      <c r="AZ2" s="113" t="s">
        <v>29</v>
      </c>
      <c r="BA2" s="113"/>
      <c r="BB2" s="113" t="s">
        <v>28</v>
      </c>
      <c r="BC2" s="113" t="s">
        <v>29</v>
      </c>
      <c r="BD2" s="113"/>
      <c r="BE2" s="113" t="s">
        <v>28</v>
      </c>
      <c r="BF2" s="113" t="s">
        <v>29</v>
      </c>
      <c r="BG2" s="113"/>
      <c r="BH2" s="113" t="s">
        <v>28</v>
      </c>
      <c r="BI2" s="113" t="s">
        <v>29</v>
      </c>
      <c r="BJ2" s="113"/>
      <c r="BK2" s="113" t="s">
        <v>28</v>
      </c>
      <c r="BL2" s="113" t="s">
        <v>29</v>
      </c>
      <c r="BM2" s="113"/>
      <c r="BN2" s="113" t="s">
        <v>28</v>
      </c>
      <c r="BO2" s="113" t="s">
        <v>29</v>
      </c>
      <c r="BP2" s="113"/>
      <c r="BQ2" s="113" t="s">
        <v>28</v>
      </c>
      <c r="BR2" s="113" t="s">
        <v>29</v>
      </c>
      <c r="BS2" s="113"/>
      <c r="BT2" s="113" t="s">
        <v>28</v>
      </c>
      <c r="BU2" s="113" t="s">
        <v>29</v>
      </c>
      <c r="BV2" s="113"/>
      <c r="BW2" s="113" t="s">
        <v>28</v>
      </c>
      <c r="BX2" s="113" t="s">
        <v>29</v>
      </c>
      <c r="BY2" s="113"/>
      <c r="BZ2" s="113" t="s">
        <v>28</v>
      </c>
      <c r="CA2" s="113" t="s">
        <v>29</v>
      </c>
      <c r="CB2" s="113"/>
      <c r="CC2" s="113" t="s">
        <v>28</v>
      </c>
      <c r="CD2" s="113" t="s">
        <v>29</v>
      </c>
      <c r="CE2" s="113"/>
      <c r="CF2" s="113" t="s">
        <v>28</v>
      </c>
      <c r="CG2" s="113" t="s">
        <v>29</v>
      </c>
      <c r="CH2" s="113"/>
      <c r="CI2" s="113" t="s">
        <v>28</v>
      </c>
      <c r="CJ2" s="113" t="s">
        <v>29</v>
      </c>
      <c r="CK2" s="113"/>
      <c r="CL2" s="113" t="s">
        <v>28</v>
      </c>
      <c r="CM2" s="113" t="s">
        <v>29</v>
      </c>
      <c r="CN2" s="113"/>
      <c r="CO2" s="113" t="s">
        <v>28</v>
      </c>
      <c r="CP2" s="113" t="s">
        <v>29</v>
      </c>
      <c r="CQ2" s="113"/>
      <c r="CR2" s="113" t="s">
        <v>28</v>
      </c>
      <c r="CS2" s="113" t="s">
        <v>29</v>
      </c>
      <c r="CT2" s="113"/>
      <c r="CU2" s="113" t="s">
        <v>28</v>
      </c>
      <c r="CV2" s="113" t="s">
        <v>29</v>
      </c>
      <c r="CW2" s="113"/>
      <c r="CX2" s="113" t="s">
        <v>28</v>
      </c>
      <c r="CY2" s="113" t="s">
        <v>29</v>
      </c>
      <c r="CZ2" s="113"/>
      <c r="DA2" s="113" t="s">
        <v>28</v>
      </c>
      <c r="DB2" s="113" t="s">
        <v>29</v>
      </c>
      <c r="DC2" s="113"/>
      <c r="DD2" s="113" t="s">
        <v>28</v>
      </c>
      <c r="DE2" s="113" t="s">
        <v>29</v>
      </c>
      <c r="DF2" s="113"/>
      <c r="DG2" s="113" t="s">
        <v>28</v>
      </c>
      <c r="DH2" s="113" t="s">
        <v>29</v>
      </c>
      <c r="DI2" s="113"/>
      <c r="DJ2" s="113" t="s">
        <v>28</v>
      </c>
      <c r="DK2" s="113" t="s">
        <v>29</v>
      </c>
      <c r="DL2" s="113"/>
      <c r="DM2" s="113" t="s">
        <v>28</v>
      </c>
      <c r="DN2" s="113" t="s">
        <v>29</v>
      </c>
      <c r="DO2" s="113"/>
      <c r="DP2" s="113" t="s">
        <v>28</v>
      </c>
      <c r="DQ2" s="113" t="s">
        <v>29</v>
      </c>
      <c r="DR2" s="113"/>
      <c r="DS2" s="113" t="s">
        <v>28</v>
      </c>
      <c r="DT2" s="113" t="s">
        <v>29</v>
      </c>
      <c r="DU2" s="113"/>
      <c r="DV2" s="113" t="s">
        <v>28</v>
      </c>
      <c r="DW2" s="113" t="s">
        <v>29</v>
      </c>
      <c r="DX2" s="113"/>
      <c r="DY2" s="113" t="s">
        <v>28</v>
      </c>
      <c r="DZ2" s="113" t="s">
        <v>29</v>
      </c>
      <c r="EA2" s="113"/>
      <c r="EB2" s="113" t="s">
        <v>28</v>
      </c>
      <c r="EC2" s="113" t="s">
        <v>29</v>
      </c>
      <c r="ED2" s="113" t="s">
        <v>284</v>
      </c>
      <c r="EE2" s="113" t="s">
        <v>285</v>
      </c>
    </row>
    <row r="3" spans="1:135" s="52" customFormat="1" ht="12.75" customHeight="1" x14ac:dyDescent="0.2">
      <c r="A3" s="50"/>
      <c r="B3" s="50"/>
      <c r="C3" s="50"/>
      <c r="D3" s="50"/>
      <c r="E3" s="51"/>
      <c r="F3" s="50"/>
      <c r="G3" s="50"/>
      <c r="H3" s="50"/>
      <c r="N3" s="53"/>
      <c r="O3" s="53"/>
      <c r="P3" s="53"/>
      <c r="Q3" s="53"/>
      <c r="R3" s="53"/>
      <c r="S3" s="53"/>
      <c r="T3" s="53"/>
      <c r="U3" s="53"/>
      <c r="V3" s="53"/>
      <c r="W3" s="53"/>
      <c r="X3" s="53"/>
      <c r="Y3" s="53"/>
      <c r="Z3" s="53"/>
      <c r="AA3" s="53"/>
      <c r="AB3" s="53"/>
      <c r="AC3" s="53"/>
      <c r="AD3" s="53"/>
      <c r="AE3" s="53"/>
      <c r="AF3" s="53"/>
      <c r="AG3" s="53"/>
      <c r="AH3" s="53"/>
      <c r="AI3" s="53"/>
      <c r="AJ3" s="53"/>
      <c r="AK3" s="53"/>
      <c r="AL3" s="53"/>
      <c r="AM3" s="53"/>
      <c r="AN3" s="53"/>
      <c r="AO3" s="53"/>
      <c r="AP3" s="53"/>
      <c r="AQ3" s="53"/>
      <c r="AR3" s="53"/>
      <c r="AS3" s="53"/>
      <c r="AT3" s="53"/>
      <c r="AU3" s="53"/>
      <c r="AV3" s="53"/>
      <c r="AW3" s="53"/>
      <c r="AX3" s="53"/>
      <c r="AY3" s="53"/>
      <c r="AZ3" s="53"/>
      <c r="BA3" s="53"/>
      <c r="BB3" s="53"/>
      <c r="BC3" s="53"/>
      <c r="BD3" s="53"/>
      <c r="BE3" s="53"/>
      <c r="BF3" s="53"/>
      <c r="BG3" s="53"/>
      <c r="BH3" s="53"/>
      <c r="BI3" s="53"/>
      <c r="BJ3" s="53"/>
      <c r="BK3" s="53"/>
      <c r="BL3" s="53"/>
      <c r="BM3" s="53"/>
      <c r="BN3" s="53"/>
      <c r="BO3" s="53"/>
      <c r="BP3" s="53"/>
      <c r="BQ3" s="53"/>
      <c r="BR3" s="53"/>
      <c r="BS3" s="53"/>
      <c r="BT3" s="53"/>
      <c r="BU3" s="53"/>
      <c r="BV3" s="53"/>
      <c r="BW3" s="53"/>
      <c r="BX3" s="53"/>
      <c r="BY3" s="53"/>
      <c r="BZ3" s="53"/>
      <c r="CA3" s="53"/>
      <c r="CB3" s="53"/>
      <c r="CC3" s="53"/>
      <c r="CD3" s="53"/>
      <c r="CE3" s="53"/>
      <c r="CF3" s="53"/>
      <c r="CG3" s="53"/>
      <c r="CH3" s="53"/>
      <c r="CI3" s="53"/>
      <c r="CJ3" s="53"/>
      <c r="CK3" s="53"/>
      <c r="CL3" s="53"/>
      <c r="CM3" s="53"/>
      <c r="CN3" s="53"/>
      <c r="CO3" s="53"/>
      <c r="CP3" s="53"/>
      <c r="CQ3" s="53"/>
      <c r="CR3" s="53"/>
      <c r="CS3" s="53"/>
      <c r="CT3" s="53"/>
      <c r="CU3" s="53"/>
      <c r="CV3" s="53"/>
      <c r="CW3" s="53"/>
      <c r="CX3" s="53"/>
      <c r="CY3" s="53"/>
      <c r="CZ3" s="53"/>
      <c r="DA3" s="53"/>
      <c r="DB3" s="53"/>
      <c r="DC3" s="53"/>
      <c r="DD3" s="53"/>
      <c r="DE3" s="53"/>
      <c r="DF3" s="53"/>
      <c r="DG3" s="53"/>
      <c r="DH3" s="53"/>
      <c r="DI3" s="53"/>
      <c r="DJ3" s="53"/>
      <c r="DK3" s="53"/>
      <c r="DL3" s="53"/>
      <c r="DM3" s="53"/>
      <c r="DN3" s="53"/>
      <c r="DO3" s="53"/>
      <c r="DP3" s="53"/>
      <c r="DQ3" s="53"/>
      <c r="DR3" s="53"/>
      <c r="DS3" s="53"/>
      <c r="DT3" s="53"/>
      <c r="DU3" s="53"/>
      <c r="DV3" s="53"/>
      <c r="DW3" s="53"/>
      <c r="DX3" s="53"/>
      <c r="DY3" s="53"/>
      <c r="DZ3" s="53"/>
      <c r="EA3" s="53"/>
      <c r="EB3" s="53"/>
      <c r="EC3" s="53"/>
      <c r="ED3" s="53"/>
      <c r="EE3" s="53"/>
    </row>
    <row r="4" spans="1:135" s="52" customFormat="1" ht="12.75" customHeight="1" x14ac:dyDescent="0.2">
      <c r="A4" s="50"/>
      <c r="B4" s="50"/>
      <c r="C4" s="50"/>
      <c r="D4" s="50"/>
      <c r="E4" s="50"/>
      <c r="F4" s="50"/>
      <c r="G4" s="50"/>
      <c r="H4" s="50"/>
      <c r="I4" s="50"/>
      <c r="J4" s="50"/>
      <c r="K4" s="50"/>
      <c r="L4" s="50"/>
      <c r="M4" s="50"/>
      <c r="N4" s="50"/>
      <c r="O4" s="50"/>
      <c r="P4" s="50"/>
      <c r="Q4" s="50"/>
      <c r="R4" s="50"/>
      <c r="S4" s="50"/>
      <c r="T4" s="50"/>
      <c r="U4" s="50"/>
      <c r="V4" s="50"/>
      <c r="W4" s="50"/>
      <c r="X4" s="50"/>
      <c r="Y4" s="50"/>
      <c r="Z4" s="50"/>
      <c r="AA4" s="50"/>
      <c r="AB4" s="50"/>
      <c r="AC4" s="50"/>
      <c r="AD4" s="50"/>
      <c r="AE4" s="50"/>
      <c r="AF4" s="50"/>
      <c r="AG4" s="50"/>
      <c r="AH4" s="50"/>
      <c r="AI4" s="50"/>
      <c r="AJ4" s="50"/>
      <c r="AK4" s="50"/>
      <c r="AL4" s="50"/>
      <c r="AM4" s="50"/>
      <c r="AN4" s="50"/>
      <c r="AO4" s="50"/>
      <c r="AP4" s="50"/>
      <c r="AQ4" s="50"/>
      <c r="AR4" s="50"/>
      <c r="AS4" s="50"/>
      <c r="AT4" s="50"/>
      <c r="AU4" s="50"/>
      <c r="AV4" s="50"/>
      <c r="AW4" s="50"/>
      <c r="AX4" s="50"/>
      <c r="AY4" s="50"/>
      <c r="AZ4" s="50"/>
      <c r="BA4" s="50"/>
      <c r="BB4" s="50"/>
      <c r="BC4" s="50"/>
      <c r="BD4" s="50"/>
      <c r="BE4" s="50"/>
      <c r="BF4" s="50"/>
      <c r="BG4" s="50"/>
      <c r="BH4" s="50"/>
      <c r="BI4" s="50"/>
      <c r="BJ4" s="50"/>
      <c r="BK4" s="50"/>
      <c r="BL4" s="50"/>
      <c r="BM4" s="50"/>
      <c r="BN4" s="50"/>
      <c r="BO4" s="50"/>
      <c r="BP4" s="50"/>
      <c r="BQ4" s="50"/>
      <c r="BR4" s="50"/>
      <c r="BS4" s="50"/>
      <c r="BT4" s="50"/>
      <c r="BU4" s="50"/>
      <c r="BV4" s="50"/>
      <c r="BW4" s="50"/>
      <c r="BX4" s="50"/>
      <c r="BY4" s="50"/>
      <c r="BZ4" s="50"/>
      <c r="CA4" s="50"/>
      <c r="CB4" s="50"/>
      <c r="CC4" s="50"/>
      <c r="CD4" s="50"/>
      <c r="CE4" s="50"/>
      <c r="CF4" s="50"/>
      <c r="CG4" s="50"/>
      <c r="CH4" s="50"/>
      <c r="CI4" s="50"/>
      <c r="CJ4" s="50"/>
      <c r="CK4" s="50"/>
      <c r="CL4" s="50"/>
      <c r="CM4" s="50"/>
      <c r="CN4" s="50"/>
      <c r="CO4" s="50"/>
      <c r="CP4" s="50"/>
      <c r="CQ4" s="50"/>
      <c r="CR4" s="50"/>
      <c r="CS4" s="50"/>
      <c r="CT4" s="50"/>
      <c r="CU4" s="50"/>
      <c r="CV4" s="50"/>
      <c r="CW4" s="50"/>
      <c r="CX4" s="50"/>
      <c r="CY4" s="50"/>
      <c r="CZ4" s="50"/>
      <c r="DA4" s="50"/>
      <c r="DB4" s="50"/>
      <c r="DC4" s="50"/>
      <c r="DD4" s="50"/>
      <c r="DE4" s="50"/>
      <c r="DF4" s="50"/>
      <c r="DG4" s="50"/>
      <c r="DH4" s="50"/>
      <c r="DI4" s="50"/>
      <c r="DJ4" s="50"/>
      <c r="DK4" s="50"/>
      <c r="DL4" s="50"/>
      <c r="DM4" s="50"/>
      <c r="DN4" s="50"/>
      <c r="DO4" s="50"/>
      <c r="DP4" s="50"/>
      <c r="DQ4" s="50"/>
      <c r="DR4" s="50"/>
      <c r="DS4" s="50"/>
      <c r="DT4" s="50"/>
      <c r="DU4" s="50"/>
      <c r="DV4" s="50"/>
      <c r="DW4" s="50"/>
      <c r="DX4" s="50"/>
      <c r="DY4" s="50"/>
      <c r="DZ4" s="50"/>
      <c r="EA4" s="50"/>
      <c r="EB4" s="50"/>
      <c r="EC4" s="53"/>
    </row>
    <row r="5" spans="1:135" s="52" customFormat="1" ht="12.75" customHeight="1" x14ac:dyDescent="0.2">
      <c r="A5" s="50"/>
      <c r="B5" s="50"/>
      <c r="C5" s="50"/>
      <c r="D5" s="50"/>
      <c r="E5" s="51"/>
      <c r="F5" s="50"/>
      <c r="G5" s="50"/>
      <c r="H5" s="50"/>
      <c r="N5" s="53"/>
      <c r="O5" s="53"/>
      <c r="P5" s="53"/>
      <c r="Q5" s="53"/>
      <c r="R5" s="53"/>
      <c r="S5" s="53"/>
      <c r="T5" s="53"/>
      <c r="U5" s="53"/>
      <c r="V5" s="53"/>
      <c r="W5" s="53"/>
      <c r="X5" s="53"/>
      <c r="Y5" s="53"/>
      <c r="Z5" s="53"/>
      <c r="AA5" s="53"/>
      <c r="AB5" s="53"/>
      <c r="AC5" s="53"/>
      <c r="AD5" s="53"/>
      <c r="AE5" s="53"/>
      <c r="AF5" s="53"/>
      <c r="AG5" s="53"/>
      <c r="AH5" s="53"/>
      <c r="AI5" s="53"/>
      <c r="AJ5" s="53"/>
      <c r="AK5" s="53"/>
      <c r="AL5" s="53"/>
      <c r="AM5" s="53"/>
      <c r="AN5" s="53"/>
      <c r="AO5" s="53"/>
      <c r="AP5" s="53"/>
      <c r="AR5" s="53"/>
      <c r="AS5" s="53"/>
      <c r="AT5" s="53"/>
      <c r="AU5" s="53"/>
      <c r="AV5" s="53"/>
      <c r="AW5" s="53"/>
      <c r="AX5" s="53"/>
      <c r="AY5" s="53"/>
      <c r="AZ5" s="53"/>
      <c r="BA5" s="53"/>
      <c r="BB5" s="53"/>
      <c r="BC5" s="53"/>
      <c r="BD5" s="53"/>
      <c r="BE5" s="53"/>
      <c r="BF5" s="53"/>
      <c r="BG5" s="53"/>
      <c r="BH5" s="53"/>
      <c r="BI5" s="53"/>
      <c r="BJ5" s="53"/>
      <c r="BK5" s="53"/>
      <c r="BL5" s="53"/>
      <c r="BM5" s="53"/>
      <c r="BN5" s="53"/>
      <c r="BO5" s="53"/>
      <c r="BP5" s="53"/>
      <c r="BQ5" s="53"/>
      <c r="BR5" s="53"/>
      <c r="BS5" s="53"/>
      <c r="BT5" s="53"/>
      <c r="BU5" s="53"/>
      <c r="BV5" s="53"/>
      <c r="BW5" s="53"/>
      <c r="BX5" s="53"/>
      <c r="BY5" s="53"/>
      <c r="BZ5" s="53"/>
      <c r="CA5" s="53"/>
      <c r="CB5" s="53"/>
      <c r="CC5" s="53"/>
      <c r="CD5" s="53"/>
      <c r="CE5" s="53"/>
      <c r="CF5" s="53"/>
      <c r="CG5" s="53"/>
      <c r="CH5" s="53"/>
      <c r="CI5" s="53"/>
      <c r="CJ5" s="53"/>
      <c r="CK5" s="53"/>
      <c r="CL5" s="53"/>
      <c r="CM5" s="53"/>
      <c r="CN5" s="53"/>
      <c r="CO5" s="53"/>
      <c r="CP5" s="53"/>
      <c r="CQ5" s="53"/>
      <c r="CR5" s="53"/>
      <c r="CS5" s="53"/>
      <c r="CT5" s="53"/>
      <c r="CU5" s="53"/>
      <c r="CV5" s="53"/>
      <c r="CW5" s="53"/>
      <c r="CX5" s="53"/>
      <c r="CY5" s="53"/>
      <c r="CZ5" s="53"/>
      <c r="DA5" s="53"/>
      <c r="DB5" s="53"/>
      <c r="DC5" s="53"/>
      <c r="DD5" s="53"/>
      <c r="DE5" s="53"/>
      <c r="DF5" s="53"/>
      <c r="DG5" s="53"/>
      <c r="DH5" s="53"/>
      <c r="DI5" s="53"/>
      <c r="DJ5" s="53"/>
      <c r="DK5" s="53"/>
      <c r="DL5" s="53"/>
      <c r="DM5" s="53"/>
      <c r="DN5" s="53"/>
      <c r="DO5" s="53"/>
      <c r="DP5" s="53"/>
      <c r="DQ5" s="53"/>
      <c r="DR5" s="53"/>
      <c r="DS5" s="53"/>
      <c r="DT5" s="53"/>
      <c r="DU5" s="53"/>
      <c r="DV5" s="53"/>
      <c r="DW5" s="53"/>
      <c r="DX5" s="53"/>
      <c r="DY5" s="53"/>
      <c r="DZ5" s="53"/>
      <c r="EA5" s="53"/>
      <c r="EB5" s="53"/>
      <c r="EC5" s="53"/>
    </row>
    <row r="6" spans="1:135" s="52" customFormat="1" ht="12.75" customHeight="1" x14ac:dyDescent="0.2">
      <c r="A6" s="50"/>
      <c r="B6" s="50"/>
      <c r="C6" s="50"/>
      <c r="D6" s="50"/>
      <c r="E6" s="51"/>
      <c r="F6" s="50"/>
      <c r="G6" s="50"/>
      <c r="H6" s="50"/>
      <c r="N6" s="53"/>
      <c r="O6" s="53"/>
      <c r="P6" s="53"/>
      <c r="Q6" s="53"/>
      <c r="R6" s="53"/>
      <c r="S6" s="53"/>
      <c r="T6" s="53"/>
      <c r="U6" s="53"/>
      <c r="V6" s="53"/>
      <c r="W6" s="53"/>
      <c r="X6" s="53"/>
      <c r="Y6" s="53"/>
      <c r="Z6" s="53"/>
      <c r="AA6" s="53"/>
      <c r="AB6" s="53"/>
      <c r="AC6" s="53"/>
      <c r="AD6" s="53"/>
      <c r="AE6" s="53"/>
      <c r="AF6" s="53"/>
      <c r="AG6" s="53"/>
      <c r="AH6" s="53"/>
      <c r="AI6" s="53"/>
      <c r="AJ6" s="53"/>
      <c r="AK6" s="53"/>
      <c r="AL6" s="53"/>
      <c r="AM6" s="53"/>
      <c r="AN6" s="53"/>
      <c r="AO6" s="53"/>
      <c r="AP6" s="53"/>
      <c r="AR6" s="53"/>
      <c r="AS6" s="53"/>
      <c r="AT6" s="53"/>
      <c r="AU6" s="53"/>
      <c r="AV6" s="53"/>
      <c r="AW6" s="53"/>
      <c r="AX6" s="53"/>
      <c r="AY6" s="53"/>
      <c r="AZ6" s="53"/>
      <c r="BA6" s="53"/>
      <c r="BB6" s="53"/>
      <c r="BC6" s="53"/>
      <c r="BD6" s="53"/>
      <c r="BE6" s="53"/>
      <c r="BF6" s="53"/>
      <c r="BG6" s="53"/>
      <c r="BH6" s="53"/>
      <c r="BI6" s="53"/>
      <c r="BJ6" s="53"/>
      <c r="BK6" s="53"/>
      <c r="BL6" s="53"/>
      <c r="BM6" s="53"/>
      <c r="BN6" s="53"/>
      <c r="BO6" s="53"/>
      <c r="BP6" s="53"/>
      <c r="BQ6" s="53"/>
      <c r="BR6" s="53"/>
      <c r="BS6" s="53"/>
      <c r="BT6" s="53"/>
      <c r="BU6" s="53"/>
      <c r="BV6" s="53"/>
      <c r="BW6" s="53"/>
      <c r="BX6" s="53"/>
      <c r="BY6" s="53"/>
      <c r="BZ6" s="53"/>
      <c r="CA6" s="53"/>
      <c r="CB6" s="53"/>
      <c r="CC6" s="53"/>
      <c r="CD6" s="53"/>
      <c r="CE6" s="53"/>
      <c r="CF6" s="53"/>
      <c r="CG6" s="53"/>
      <c r="CH6" s="53"/>
      <c r="CI6" s="53"/>
      <c r="CJ6" s="53"/>
      <c r="CK6" s="53"/>
      <c r="CL6" s="53"/>
      <c r="CM6" s="53"/>
      <c r="CN6" s="53"/>
      <c r="CO6" s="53"/>
      <c r="CP6" s="53"/>
      <c r="CQ6" s="53"/>
      <c r="CR6" s="53"/>
      <c r="CS6" s="53"/>
      <c r="CT6" s="53"/>
      <c r="CU6" s="53"/>
      <c r="CV6" s="53"/>
      <c r="CW6" s="53"/>
      <c r="CX6" s="53"/>
      <c r="CY6" s="53"/>
      <c r="CZ6" s="53"/>
      <c r="DA6" s="53"/>
      <c r="DB6" s="53"/>
      <c r="DC6" s="53"/>
      <c r="DD6" s="53"/>
      <c r="DE6" s="53"/>
      <c r="DF6" s="53"/>
      <c r="DG6" s="53"/>
      <c r="DH6" s="53"/>
      <c r="DI6" s="53"/>
      <c r="DJ6" s="53"/>
      <c r="DK6" s="53"/>
      <c r="DL6" s="53"/>
      <c r="DM6" s="53"/>
      <c r="DN6" s="53"/>
      <c r="DO6" s="53"/>
      <c r="DP6" s="53"/>
      <c r="DQ6" s="53"/>
      <c r="DR6" s="53"/>
      <c r="DS6" s="53"/>
      <c r="DT6" s="53"/>
      <c r="DU6" s="53"/>
      <c r="DV6" s="53"/>
      <c r="DW6" s="53"/>
      <c r="DX6" s="53"/>
      <c r="DY6" s="53"/>
      <c r="DZ6" s="53"/>
      <c r="EA6" s="53"/>
      <c r="EB6" s="53"/>
      <c r="EC6" s="53"/>
    </row>
    <row r="7" spans="1:135" s="52" customFormat="1" ht="12.75" customHeight="1" x14ac:dyDescent="0.2">
      <c r="A7" s="50"/>
      <c r="B7" s="50"/>
      <c r="C7" s="50"/>
      <c r="D7" s="50"/>
      <c r="E7" s="51"/>
      <c r="F7" s="50"/>
      <c r="G7" s="50"/>
      <c r="H7" s="50"/>
      <c r="N7" s="53"/>
      <c r="O7" s="53"/>
      <c r="P7" s="53"/>
      <c r="Q7" s="53"/>
      <c r="R7" s="53"/>
      <c r="S7" s="53"/>
      <c r="T7" s="53"/>
      <c r="U7" s="53"/>
      <c r="V7" s="53"/>
      <c r="W7" s="53"/>
      <c r="X7" s="53"/>
      <c r="Y7" s="53"/>
      <c r="Z7" s="53"/>
      <c r="AA7" s="53"/>
      <c r="AB7" s="53"/>
      <c r="AC7" s="53"/>
      <c r="AD7" s="53"/>
      <c r="AE7" s="53"/>
      <c r="AF7" s="53"/>
      <c r="AG7" s="53"/>
      <c r="AH7" s="53"/>
      <c r="AI7" s="53"/>
      <c r="AJ7" s="53"/>
      <c r="AK7" s="53"/>
      <c r="AL7" s="53"/>
      <c r="AM7" s="53"/>
      <c r="AN7" s="53"/>
      <c r="AO7" s="53"/>
      <c r="AP7" s="53"/>
      <c r="AR7" s="53"/>
      <c r="AS7" s="53"/>
      <c r="AT7" s="53"/>
      <c r="AU7" s="53"/>
      <c r="AV7" s="53"/>
      <c r="AW7" s="53"/>
      <c r="AX7" s="53"/>
      <c r="AY7" s="53"/>
      <c r="AZ7" s="53"/>
      <c r="BA7" s="53"/>
      <c r="BB7" s="53"/>
      <c r="BC7" s="53"/>
      <c r="BD7" s="53"/>
      <c r="BE7" s="53"/>
      <c r="BF7" s="53"/>
      <c r="BG7" s="53"/>
      <c r="BH7" s="53"/>
      <c r="BI7" s="53"/>
      <c r="BJ7" s="53"/>
      <c r="BK7" s="53"/>
      <c r="BL7" s="53"/>
      <c r="BM7" s="53"/>
      <c r="BN7" s="53"/>
      <c r="BO7" s="53"/>
      <c r="BP7" s="53"/>
      <c r="BQ7" s="53"/>
      <c r="BR7" s="53"/>
      <c r="BS7" s="53"/>
      <c r="BT7" s="53"/>
      <c r="BU7" s="53"/>
      <c r="BV7" s="53"/>
      <c r="BW7" s="53"/>
      <c r="BY7" s="53"/>
      <c r="BZ7" s="53"/>
      <c r="CB7" s="53"/>
      <c r="CC7" s="53"/>
      <c r="CE7" s="53"/>
      <c r="CF7" s="53"/>
      <c r="CH7" s="53"/>
      <c r="CI7" s="53"/>
      <c r="CK7" s="53"/>
      <c r="CL7" s="53"/>
      <c r="CN7" s="53"/>
      <c r="CO7" s="53"/>
      <c r="CQ7" s="53"/>
      <c r="CR7" s="53"/>
      <c r="CT7" s="53"/>
      <c r="CU7" s="53"/>
      <c r="CW7" s="53"/>
      <c r="CX7" s="53"/>
      <c r="CZ7" s="53"/>
      <c r="DA7" s="53"/>
      <c r="DC7" s="53"/>
      <c r="DD7" s="53"/>
      <c r="DF7" s="53"/>
      <c r="DG7" s="53"/>
      <c r="DI7" s="53"/>
      <c r="DJ7" s="53"/>
      <c r="DL7" s="53"/>
      <c r="DM7" s="53"/>
      <c r="DO7" s="53"/>
      <c r="DP7" s="53"/>
      <c r="DR7" s="53"/>
      <c r="DS7" s="53"/>
      <c r="DU7" s="53"/>
      <c r="DV7" s="53"/>
      <c r="DX7" s="53"/>
      <c r="DY7" s="53"/>
      <c r="EA7" s="53"/>
      <c r="EB7" s="53"/>
    </row>
    <row r="8" spans="1:135" s="52" customFormat="1" ht="12.75" customHeight="1" x14ac:dyDescent="0.2">
      <c r="A8" s="50"/>
      <c r="B8" s="50"/>
      <c r="C8" s="50"/>
      <c r="D8" s="50"/>
      <c r="E8" s="51"/>
      <c r="F8" s="50"/>
      <c r="G8" s="50"/>
      <c r="H8" s="50"/>
      <c r="N8" s="53"/>
      <c r="O8" s="53"/>
      <c r="P8" s="53"/>
      <c r="Q8" s="53"/>
      <c r="R8" s="53"/>
      <c r="S8" s="53"/>
      <c r="T8" s="53"/>
      <c r="U8" s="53"/>
      <c r="V8" s="53"/>
      <c r="W8" s="53"/>
      <c r="X8" s="53"/>
      <c r="Y8" s="53"/>
      <c r="Z8" s="53"/>
      <c r="AA8" s="53"/>
      <c r="AB8" s="53"/>
      <c r="AC8" s="53"/>
      <c r="AD8" s="53"/>
      <c r="AE8" s="53"/>
      <c r="AF8" s="53"/>
      <c r="AG8" s="53"/>
      <c r="AH8" s="53"/>
      <c r="AI8" s="53"/>
      <c r="AJ8" s="53"/>
      <c r="AK8" s="53"/>
      <c r="AL8" s="53"/>
      <c r="AM8" s="53"/>
      <c r="AN8" s="53"/>
      <c r="AO8" s="53"/>
      <c r="AP8" s="53"/>
      <c r="AQ8" s="53"/>
      <c r="AR8" s="53"/>
      <c r="AS8" s="53"/>
      <c r="AT8" s="53"/>
      <c r="AU8" s="53"/>
      <c r="AV8" s="53"/>
      <c r="AW8" s="53"/>
      <c r="AX8" s="53"/>
      <c r="AY8" s="53"/>
      <c r="AZ8" s="53"/>
      <c r="BA8" s="53"/>
      <c r="BB8" s="53"/>
      <c r="BC8" s="53"/>
      <c r="BD8" s="53"/>
      <c r="BE8" s="53"/>
      <c r="BF8" s="53"/>
      <c r="BG8" s="53"/>
      <c r="BH8" s="53"/>
      <c r="BI8" s="53"/>
      <c r="BJ8" s="53"/>
      <c r="BK8" s="53"/>
      <c r="BL8" s="53"/>
      <c r="BM8" s="53"/>
      <c r="BN8" s="53"/>
      <c r="BO8" s="53"/>
      <c r="BP8" s="53"/>
      <c r="BQ8" s="53"/>
      <c r="BR8" s="53"/>
      <c r="BS8" s="53"/>
      <c r="BT8" s="53"/>
      <c r="BU8" s="53"/>
      <c r="BV8" s="53"/>
      <c r="BW8" s="53"/>
      <c r="BX8" s="53"/>
      <c r="BY8" s="53"/>
      <c r="BZ8" s="53"/>
      <c r="CA8" s="53"/>
      <c r="CB8" s="53"/>
      <c r="CC8" s="53"/>
      <c r="CD8" s="53"/>
      <c r="CE8" s="53"/>
      <c r="CF8" s="53"/>
      <c r="CG8" s="53"/>
      <c r="CH8" s="53"/>
      <c r="CI8" s="53"/>
      <c r="CJ8" s="53"/>
      <c r="CK8" s="53"/>
      <c r="CL8" s="53"/>
      <c r="CM8" s="53"/>
      <c r="CN8" s="53"/>
      <c r="CO8" s="53"/>
      <c r="CP8" s="53"/>
      <c r="CQ8" s="53"/>
      <c r="CR8" s="53"/>
      <c r="CS8" s="53"/>
      <c r="CT8" s="53"/>
      <c r="CU8" s="53"/>
      <c r="CV8" s="53"/>
      <c r="CW8" s="53"/>
      <c r="CX8" s="53"/>
      <c r="CY8" s="53"/>
      <c r="CZ8" s="53"/>
      <c r="DA8" s="53"/>
      <c r="DB8" s="53"/>
      <c r="DC8" s="53"/>
      <c r="DD8" s="53"/>
      <c r="DE8" s="53"/>
      <c r="DF8" s="53"/>
      <c r="DG8" s="53"/>
      <c r="DH8" s="53"/>
      <c r="DI8" s="53"/>
      <c r="DJ8" s="53"/>
      <c r="DK8" s="53"/>
      <c r="DL8" s="53"/>
      <c r="DM8" s="53"/>
      <c r="DN8" s="53"/>
      <c r="DO8" s="53"/>
      <c r="DP8" s="53"/>
      <c r="DQ8" s="53"/>
      <c r="DR8" s="53"/>
      <c r="DS8" s="53"/>
      <c r="DT8" s="53"/>
      <c r="DU8" s="53"/>
      <c r="DV8" s="53"/>
      <c r="DW8" s="53"/>
      <c r="DX8" s="53"/>
      <c r="DY8" s="53"/>
      <c r="DZ8" s="53"/>
      <c r="EA8" s="53"/>
      <c r="EB8" s="53"/>
      <c r="EC8" s="53"/>
    </row>
    <row r="9" spans="1:135" s="52" customFormat="1" ht="12.75" customHeight="1" x14ac:dyDescent="0.2">
      <c r="A9" s="50"/>
      <c r="B9" s="50"/>
      <c r="C9" s="50"/>
      <c r="D9" s="50"/>
      <c r="E9" s="51"/>
      <c r="F9" s="50"/>
      <c r="G9" s="50"/>
      <c r="H9" s="50"/>
      <c r="N9" s="53"/>
      <c r="O9" s="53"/>
      <c r="P9" s="53"/>
      <c r="Q9" s="53"/>
      <c r="R9" s="53"/>
      <c r="S9" s="53"/>
      <c r="T9" s="53"/>
      <c r="U9" s="53"/>
      <c r="V9" s="53"/>
      <c r="W9" s="53"/>
      <c r="X9" s="53"/>
      <c r="Y9" s="53"/>
      <c r="Z9" s="53"/>
      <c r="AA9" s="53"/>
      <c r="AB9" s="53"/>
      <c r="AC9" s="53"/>
      <c r="AD9" s="53"/>
      <c r="AE9" s="53"/>
      <c r="AF9" s="53"/>
      <c r="AG9" s="53"/>
      <c r="AH9" s="53"/>
      <c r="AI9" s="53"/>
      <c r="AJ9" s="53"/>
      <c r="AK9" s="53"/>
      <c r="AL9" s="53"/>
      <c r="AM9" s="53"/>
      <c r="AN9" s="53"/>
      <c r="AO9" s="53"/>
      <c r="AP9" s="53"/>
      <c r="AQ9" s="53"/>
      <c r="AR9" s="53"/>
      <c r="AS9" s="53"/>
      <c r="AT9" s="53"/>
      <c r="AU9" s="53"/>
      <c r="AV9" s="53"/>
      <c r="AW9" s="53"/>
      <c r="AX9" s="53"/>
      <c r="AY9" s="53"/>
      <c r="AZ9" s="53"/>
      <c r="BA9" s="53"/>
      <c r="BB9" s="53"/>
      <c r="BC9" s="53"/>
      <c r="BD9" s="53"/>
      <c r="BE9" s="53"/>
      <c r="BF9" s="53"/>
      <c r="BG9" s="53"/>
      <c r="BH9" s="53"/>
      <c r="BI9" s="53"/>
      <c r="BJ9" s="53"/>
      <c r="BK9" s="53"/>
      <c r="BL9" s="53"/>
      <c r="BM9" s="53"/>
      <c r="BN9" s="53"/>
      <c r="BO9" s="53"/>
      <c r="BP9" s="53"/>
      <c r="BQ9" s="53"/>
      <c r="BR9" s="53"/>
      <c r="BS9" s="53"/>
      <c r="BT9" s="53"/>
      <c r="BU9" s="53"/>
      <c r="BV9" s="53"/>
      <c r="BW9" s="53"/>
      <c r="BX9" s="53"/>
      <c r="BY9" s="53"/>
      <c r="BZ9" s="53"/>
      <c r="CA9" s="53"/>
      <c r="CB9" s="53"/>
      <c r="CC9" s="53"/>
      <c r="CD9" s="53"/>
      <c r="CE9" s="53"/>
      <c r="CF9" s="53"/>
      <c r="CG9" s="53"/>
      <c r="CH9" s="53"/>
      <c r="CI9" s="53"/>
      <c r="CJ9" s="53"/>
      <c r="CK9" s="53"/>
      <c r="CL9" s="53"/>
      <c r="CM9" s="53"/>
      <c r="CN9" s="53"/>
      <c r="CO9" s="53"/>
      <c r="CP9" s="53"/>
      <c r="CQ9" s="53"/>
      <c r="CR9" s="53"/>
      <c r="CS9" s="53"/>
      <c r="CT9" s="53"/>
      <c r="CU9" s="53"/>
      <c r="CV9" s="53"/>
      <c r="CW9" s="53"/>
      <c r="CX9" s="53"/>
      <c r="CY9" s="53"/>
      <c r="CZ9" s="53"/>
      <c r="DA9" s="53"/>
      <c r="DB9" s="53"/>
      <c r="DC9" s="53"/>
      <c r="DD9" s="53"/>
      <c r="DE9" s="53"/>
      <c r="DF9" s="53"/>
      <c r="DG9" s="53"/>
      <c r="DH9" s="53"/>
      <c r="DI9" s="53"/>
      <c r="DJ9" s="53"/>
      <c r="DK9" s="53"/>
      <c r="DL9" s="53"/>
      <c r="DM9" s="53"/>
      <c r="DN9" s="53"/>
      <c r="DO9" s="53"/>
      <c r="DP9" s="53"/>
      <c r="DQ9" s="53"/>
      <c r="DR9" s="53"/>
      <c r="DS9" s="53"/>
      <c r="DT9" s="53"/>
      <c r="DU9" s="53"/>
      <c r="DV9" s="53"/>
      <c r="DW9" s="53"/>
      <c r="DX9" s="53"/>
      <c r="DY9" s="53"/>
      <c r="DZ9" s="53"/>
      <c r="EA9" s="53"/>
      <c r="EB9" s="53"/>
      <c r="EC9" s="53"/>
    </row>
    <row r="10" spans="1:135" s="52" customFormat="1" x14ac:dyDescent="0.2"/>
    <row r="11" spans="1:135" s="52" customFormat="1" x14ac:dyDescent="0.2"/>
    <row r="12" spans="1:135" s="52" customFormat="1" x14ac:dyDescent="0.2"/>
    <row r="13" spans="1:135" s="52" customFormat="1" x14ac:dyDescent="0.2"/>
    <row r="14" spans="1:135" s="52" customFormat="1" x14ac:dyDescent="0.2"/>
    <row r="15" spans="1:135" s="52" customFormat="1" x14ac:dyDescent="0.2"/>
    <row r="16" spans="1:135" s="52" customFormat="1" x14ac:dyDescent="0.2"/>
    <row r="17" s="52" customFormat="1" x14ac:dyDescent="0.2"/>
    <row r="18" s="52" customFormat="1" x14ac:dyDescent="0.2"/>
    <row r="19" s="52" customFormat="1" x14ac:dyDescent="0.2"/>
    <row r="20" s="52" customFormat="1" x14ac:dyDescent="0.2"/>
    <row r="21" s="52" customFormat="1" x14ac:dyDescent="0.2"/>
    <row r="22" s="52" customFormat="1" x14ac:dyDescent="0.2"/>
    <row r="23" s="52" customFormat="1" x14ac:dyDescent="0.2"/>
    <row r="24" s="52" customFormat="1" x14ac:dyDescent="0.2"/>
    <row r="25" s="52" customFormat="1" x14ac:dyDescent="0.2"/>
    <row r="26" s="52" customFormat="1" x14ac:dyDescent="0.2"/>
    <row r="27" s="52" customFormat="1" x14ac:dyDescent="0.2"/>
    <row r="28" s="52" customFormat="1" x14ac:dyDescent="0.2"/>
    <row r="29" s="52" customFormat="1" x14ac:dyDescent="0.2"/>
    <row r="30" s="52" customFormat="1" x14ac:dyDescent="0.2"/>
    <row r="31" s="52" customFormat="1" x14ac:dyDescent="0.2"/>
    <row r="32" s="52" customFormat="1" x14ac:dyDescent="0.2"/>
    <row r="33" s="52" customFormat="1" x14ac:dyDescent="0.2"/>
    <row r="34" s="52" customFormat="1" x14ac:dyDescent="0.2"/>
    <row r="35" s="52" customFormat="1" x14ac:dyDescent="0.2"/>
    <row r="36" s="52" customFormat="1" x14ac:dyDescent="0.2"/>
    <row r="37" s="52" customFormat="1" x14ac:dyDescent="0.2"/>
    <row r="38" s="52" customFormat="1" x14ac:dyDescent="0.2"/>
    <row r="39" s="52" customFormat="1" x14ac:dyDescent="0.2"/>
    <row r="40" s="52" customFormat="1" x14ac:dyDescent="0.2"/>
    <row r="41" s="52" customFormat="1" x14ac:dyDescent="0.2"/>
    <row r="42" s="52" customFormat="1" x14ac:dyDescent="0.2"/>
    <row r="43" s="52" customFormat="1" x14ac:dyDescent="0.2"/>
    <row r="44" s="52" customFormat="1" x14ac:dyDescent="0.2"/>
    <row r="45" s="52" customFormat="1" x14ac:dyDescent="0.2"/>
    <row r="46" s="52" customFormat="1" x14ac:dyDescent="0.2"/>
    <row r="47" s="52" customFormat="1" x14ac:dyDescent="0.2"/>
    <row r="48" s="52" customFormat="1" x14ac:dyDescent="0.2"/>
    <row r="49" s="52" customFormat="1" x14ac:dyDescent="0.2"/>
    <row r="50" s="52" customFormat="1" x14ac:dyDescent="0.2"/>
    <row r="51" s="52" customFormat="1" x14ac:dyDescent="0.2"/>
    <row r="52" s="52" customFormat="1" x14ac:dyDescent="0.2"/>
    <row r="53" s="52" customFormat="1" x14ac:dyDescent="0.2"/>
    <row r="54" s="52" customFormat="1" x14ac:dyDescent="0.2"/>
    <row r="55" s="52" customFormat="1" x14ac:dyDescent="0.2"/>
    <row r="56" s="52" customFormat="1" x14ac:dyDescent="0.2"/>
    <row r="57" s="52" customFormat="1" x14ac:dyDescent="0.2"/>
    <row r="58" s="52" customFormat="1" x14ac:dyDescent="0.2"/>
    <row r="59" s="52" customFormat="1" x14ac:dyDescent="0.2"/>
    <row r="60" s="52" customFormat="1" x14ac:dyDescent="0.2"/>
    <row r="61" s="52" customFormat="1" x14ac:dyDescent="0.2"/>
    <row r="62" s="52" customFormat="1" x14ac:dyDescent="0.2"/>
    <row r="63" s="52" customFormat="1" x14ac:dyDescent="0.2"/>
    <row r="64" s="52" customFormat="1" x14ac:dyDescent="0.2"/>
    <row r="65" s="52" customFormat="1" x14ac:dyDescent="0.2"/>
    <row r="66" s="52" customFormat="1" x14ac:dyDescent="0.2"/>
    <row r="67" s="52" customFormat="1" x14ac:dyDescent="0.2"/>
    <row r="68" s="52" customFormat="1" x14ac:dyDescent="0.2"/>
    <row r="69" s="52" customFormat="1" x14ac:dyDescent="0.2"/>
    <row r="70" s="52" customFormat="1" x14ac:dyDescent="0.2"/>
    <row r="71" s="52" customFormat="1" x14ac:dyDescent="0.2"/>
    <row r="72" s="52" customFormat="1" x14ac:dyDescent="0.2"/>
    <row r="73" s="52" customFormat="1" x14ac:dyDescent="0.2"/>
    <row r="74" s="52" customFormat="1" x14ac:dyDescent="0.2"/>
    <row r="75" s="52" customFormat="1" x14ac:dyDescent="0.2"/>
    <row r="76" s="52" customFormat="1" x14ac:dyDescent="0.2"/>
    <row r="77" s="52" customFormat="1" x14ac:dyDescent="0.2"/>
    <row r="78" s="52" customFormat="1" x14ac:dyDescent="0.2"/>
    <row r="79" s="52" customFormat="1" x14ac:dyDescent="0.2"/>
    <row r="80" s="52" customFormat="1" x14ac:dyDescent="0.2"/>
    <row r="81" s="52" customFormat="1" x14ac:dyDescent="0.2"/>
    <row r="82" s="52" customFormat="1" x14ac:dyDescent="0.2"/>
    <row r="83" s="52" customFormat="1" x14ac:dyDescent="0.2"/>
    <row r="84" s="52" customFormat="1" x14ac:dyDescent="0.2"/>
    <row r="85" s="52" customFormat="1" x14ac:dyDescent="0.2"/>
    <row r="86" s="52" customFormat="1" x14ac:dyDescent="0.2"/>
    <row r="87" s="52" customFormat="1" x14ac:dyDescent="0.2"/>
    <row r="88" s="52" customFormat="1" x14ac:dyDescent="0.2"/>
    <row r="89" s="52" customFormat="1" x14ac:dyDescent="0.2"/>
    <row r="90" s="52" customFormat="1" x14ac:dyDescent="0.2"/>
    <row r="91" s="52" customFormat="1" x14ac:dyDescent="0.2"/>
    <row r="92" s="52" customFormat="1" x14ac:dyDescent="0.2"/>
    <row r="93" s="52" customFormat="1" x14ac:dyDescent="0.2"/>
    <row r="94" s="52" customFormat="1" x14ac:dyDescent="0.2"/>
    <row r="95" s="52" customFormat="1" x14ac:dyDescent="0.2"/>
    <row r="96" s="52" customFormat="1" x14ac:dyDescent="0.2"/>
    <row r="97" s="52" customFormat="1" x14ac:dyDescent="0.2"/>
    <row r="98" s="52" customFormat="1" x14ac:dyDescent="0.2"/>
    <row r="99" s="52" customFormat="1" x14ac:dyDescent="0.2"/>
    <row r="100" s="52" customFormat="1" x14ac:dyDescent="0.2"/>
    <row r="101" s="52" customFormat="1" x14ac:dyDescent="0.2"/>
    <row r="102" s="52" customFormat="1" x14ac:dyDescent="0.2"/>
    <row r="103" s="52" customFormat="1" x14ac:dyDescent="0.2"/>
    <row r="104" s="52" customFormat="1" x14ac:dyDescent="0.2"/>
    <row r="105" s="52" customFormat="1" x14ac:dyDescent="0.2"/>
    <row r="106" s="52" customFormat="1" x14ac:dyDescent="0.2"/>
    <row r="107" s="52" customFormat="1" x14ac:dyDescent="0.2"/>
    <row r="108" s="52" customFormat="1" x14ac:dyDescent="0.2"/>
    <row r="109" s="52" customFormat="1" x14ac:dyDescent="0.2"/>
    <row r="110" s="52" customFormat="1" x14ac:dyDescent="0.2"/>
    <row r="111" s="52" customFormat="1" x14ac:dyDescent="0.2"/>
    <row r="112" s="52" customFormat="1" x14ac:dyDescent="0.2"/>
    <row r="113" s="52" customFormat="1" x14ac:dyDescent="0.2"/>
    <row r="114" s="52" customFormat="1" x14ac:dyDescent="0.2"/>
    <row r="115" s="52" customFormat="1" x14ac:dyDescent="0.2"/>
    <row r="116" s="52" customFormat="1" x14ac:dyDescent="0.2"/>
    <row r="117" s="52" customFormat="1" x14ac:dyDescent="0.2"/>
    <row r="118" s="52" customFormat="1" x14ac:dyDescent="0.2"/>
    <row r="119" s="52" customFormat="1" x14ac:dyDescent="0.2"/>
    <row r="120" s="52" customFormat="1" x14ac:dyDescent="0.2"/>
    <row r="121" s="52" customFormat="1" x14ac:dyDescent="0.2"/>
    <row r="122" s="52" customFormat="1" x14ac:dyDescent="0.2"/>
    <row r="123" s="52" customFormat="1" x14ac:dyDescent="0.2"/>
    <row r="124" s="52" customFormat="1" x14ac:dyDescent="0.2"/>
    <row r="125" s="52" customFormat="1" x14ac:dyDescent="0.2"/>
    <row r="126" s="52" customFormat="1" x14ac:dyDescent="0.2"/>
    <row r="127" s="52" customFormat="1" x14ac:dyDescent="0.2"/>
    <row r="128" s="52" customFormat="1" x14ac:dyDescent="0.2"/>
    <row r="129" s="52" customFormat="1" x14ac:dyDescent="0.2"/>
    <row r="130" s="52" customFormat="1" x14ac:dyDescent="0.2"/>
    <row r="131" s="52" customFormat="1" x14ac:dyDescent="0.2"/>
    <row r="132" s="52" customFormat="1" x14ac:dyDescent="0.2"/>
    <row r="133" s="52" customFormat="1" x14ac:dyDescent="0.2"/>
    <row r="134" s="52" customFormat="1" x14ac:dyDescent="0.2"/>
    <row r="135" s="52" customFormat="1" x14ac:dyDescent="0.2"/>
    <row r="136" s="52" customFormat="1" x14ac:dyDescent="0.2"/>
    <row r="137" s="52" customFormat="1" x14ac:dyDescent="0.2"/>
    <row r="138" s="52" customFormat="1" x14ac:dyDescent="0.2"/>
    <row r="139" s="52" customFormat="1" x14ac:dyDescent="0.2"/>
    <row r="140" s="52" customFormat="1" x14ac:dyDescent="0.2"/>
    <row r="141" s="52" customFormat="1" x14ac:dyDescent="0.2"/>
    <row r="142" s="52" customFormat="1" x14ac:dyDescent="0.2"/>
    <row r="143" s="52" customFormat="1" x14ac:dyDescent="0.2"/>
    <row r="144" s="52" customFormat="1" x14ac:dyDescent="0.2"/>
    <row r="145" s="52" customFormat="1" x14ac:dyDescent="0.2"/>
    <row r="146" s="52" customFormat="1" x14ac:dyDescent="0.2"/>
    <row r="147" s="52" customFormat="1" x14ac:dyDescent="0.2"/>
    <row r="148" s="52" customFormat="1" x14ac:dyDescent="0.2"/>
    <row r="149" s="52" customFormat="1" x14ac:dyDescent="0.2"/>
    <row r="150" s="52" customFormat="1" x14ac:dyDescent="0.2"/>
    <row r="151" s="52" customFormat="1" x14ac:dyDescent="0.2"/>
    <row r="152" s="52" customFormat="1" x14ac:dyDescent="0.2"/>
    <row r="153" s="52" customFormat="1" x14ac:dyDescent="0.2"/>
    <row r="154" s="52" customFormat="1" x14ac:dyDescent="0.2"/>
    <row r="155" s="52" customFormat="1" x14ac:dyDescent="0.2"/>
    <row r="156" s="52" customFormat="1" x14ac:dyDescent="0.2"/>
    <row r="157" s="52" customFormat="1" x14ac:dyDescent="0.2"/>
    <row r="158" s="52" customFormat="1" x14ac:dyDescent="0.2"/>
    <row r="159" s="52" customFormat="1" x14ac:dyDescent="0.2"/>
    <row r="160" s="52" customFormat="1" x14ac:dyDescent="0.2"/>
    <row r="161" s="52" customFormat="1" x14ac:dyDescent="0.2"/>
    <row r="162" s="52" customFormat="1" x14ac:dyDescent="0.2"/>
    <row r="163" s="52" customFormat="1" x14ac:dyDescent="0.2"/>
    <row r="164" s="52" customFormat="1" x14ac:dyDescent="0.2"/>
    <row r="165" s="52" customFormat="1" x14ac:dyDescent="0.2"/>
    <row r="166" s="52" customFormat="1" x14ac:dyDescent="0.2"/>
    <row r="167" s="52" customFormat="1" x14ac:dyDescent="0.2"/>
    <row r="168" s="52" customFormat="1" x14ac:dyDescent="0.2"/>
    <row r="169" s="52" customFormat="1" x14ac:dyDescent="0.2"/>
    <row r="170" s="52" customFormat="1" x14ac:dyDescent="0.2"/>
    <row r="171" s="52" customFormat="1" x14ac:dyDescent="0.2"/>
    <row r="172" s="52" customFormat="1" x14ac:dyDescent="0.2"/>
    <row r="173" s="52" customFormat="1" x14ac:dyDescent="0.2"/>
    <row r="174" s="52" customFormat="1" x14ac:dyDescent="0.2"/>
    <row r="175" s="52" customFormat="1" x14ac:dyDescent="0.2"/>
    <row r="176" s="52" customFormat="1" x14ac:dyDescent="0.2"/>
    <row r="177" s="52" customFormat="1" x14ac:dyDescent="0.2"/>
    <row r="178" s="52" customFormat="1" x14ac:dyDescent="0.2"/>
    <row r="179" s="52" customFormat="1" x14ac:dyDescent="0.2"/>
    <row r="180" s="52" customFormat="1" x14ac:dyDescent="0.2"/>
    <row r="181" s="52" customFormat="1" x14ac:dyDescent="0.2"/>
    <row r="182" s="52" customFormat="1" x14ac:dyDescent="0.2"/>
    <row r="183" s="52" customFormat="1" x14ac:dyDescent="0.2"/>
    <row r="184" s="52" customFormat="1" x14ac:dyDescent="0.2"/>
    <row r="185" s="52" customFormat="1" x14ac:dyDescent="0.2"/>
    <row r="186" s="52" customFormat="1" x14ac:dyDescent="0.2"/>
    <row r="187" s="52" customFormat="1" x14ac:dyDescent="0.2"/>
    <row r="188" s="52" customFormat="1" x14ac:dyDescent="0.2"/>
    <row r="189" s="52" customFormat="1" x14ac:dyDescent="0.2"/>
    <row r="190" s="52" customFormat="1" x14ac:dyDescent="0.2"/>
    <row r="191" s="52" customFormat="1" x14ac:dyDescent="0.2"/>
    <row r="192" s="52" customFormat="1" x14ac:dyDescent="0.2"/>
    <row r="193" s="52" customFormat="1" x14ac:dyDescent="0.2"/>
    <row r="194" s="52" customFormat="1" x14ac:dyDescent="0.2"/>
    <row r="195" s="52" customFormat="1" x14ac:dyDescent="0.2"/>
    <row r="196" s="52" customFormat="1" x14ac:dyDescent="0.2"/>
    <row r="197" s="52" customFormat="1" x14ac:dyDescent="0.2"/>
    <row r="198" s="52" customFormat="1" x14ac:dyDescent="0.2"/>
    <row r="199" s="52" customFormat="1" x14ac:dyDescent="0.2"/>
    <row r="200" s="52" customFormat="1" x14ac:dyDescent="0.2"/>
    <row r="201" s="52" customFormat="1" x14ac:dyDescent="0.2"/>
    <row r="202" s="52" customFormat="1" x14ac:dyDescent="0.2"/>
    <row r="203" s="52" customFormat="1" x14ac:dyDescent="0.2"/>
    <row r="204" s="52" customFormat="1" x14ac:dyDescent="0.2"/>
    <row r="205" s="52" customFormat="1" x14ac:dyDescent="0.2"/>
    <row r="206" s="52" customFormat="1" x14ac:dyDescent="0.2"/>
    <row r="207" s="52" customFormat="1" x14ac:dyDescent="0.2"/>
    <row r="208" s="52" customFormat="1" x14ac:dyDescent="0.2"/>
    <row r="209" s="52" customFormat="1" x14ac:dyDescent="0.2"/>
    <row r="210" s="52" customFormat="1" x14ac:dyDescent="0.2"/>
    <row r="211" s="52" customFormat="1" x14ac:dyDescent="0.2"/>
    <row r="212" s="52" customFormat="1" x14ac:dyDescent="0.2"/>
    <row r="213" s="52" customFormat="1" x14ac:dyDescent="0.2"/>
    <row r="214" s="52" customFormat="1" x14ac:dyDescent="0.2"/>
    <row r="215" s="52" customFormat="1" x14ac:dyDescent="0.2"/>
    <row r="216" s="52" customFormat="1" x14ac:dyDescent="0.2"/>
    <row r="217" s="52" customFormat="1" x14ac:dyDescent="0.2"/>
    <row r="218" s="52" customFormat="1" x14ac:dyDescent="0.2"/>
    <row r="219" s="52" customFormat="1" x14ac:dyDescent="0.2"/>
    <row r="220" s="52" customFormat="1" x14ac:dyDescent="0.2"/>
    <row r="221" s="52" customFormat="1" x14ac:dyDescent="0.2"/>
    <row r="222" s="52" customFormat="1" x14ac:dyDescent="0.2"/>
    <row r="223" s="52" customFormat="1" x14ac:dyDescent="0.2"/>
    <row r="224" s="52" customFormat="1" x14ac:dyDescent="0.2"/>
    <row r="225" s="52" customFormat="1" x14ac:dyDescent="0.2"/>
    <row r="226" s="52" customFormat="1" x14ac:dyDescent="0.2"/>
    <row r="227" s="52" customFormat="1" x14ac:dyDescent="0.2"/>
    <row r="228" s="52" customFormat="1" x14ac:dyDescent="0.2"/>
    <row r="229" s="52" customFormat="1" x14ac:dyDescent="0.2"/>
    <row r="230" s="52" customFormat="1" x14ac:dyDescent="0.2"/>
    <row r="231" s="52" customFormat="1" x14ac:dyDescent="0.2"/>
    <row r="232" s="52" customFormat="1" x14ac:dyDescent="0.2"/>
    <row r="233" s="52" customFormat="1" x14ac:dyDescent="0.2"/>
    <row r="234" s="52" customFormat="1" x14ac:dyDescent="0.2"/>
    <row r="235" s="52" customFormat="1" x14ac:dyDescent="0.2"/>
    <row r="236" s="52" customFormat="1" x14ac:dyDescent="0.2"/>
    <row r="237" s="52" customFormat="1" x14ac:dyDescent="0.2"/>
    <row r="238" s="52" customFormat="1" x14ac:dyDescent="0.2"/>
    <row r="239" s="52" customFormat="1" x14ac:dyDescent="0.2"/>
    <row r="240" s="52" customFormat="1" x14ac:dyDescent="0.2"/>
    <row r="241" s="52" customFormat="1" x14ac:dyDescent="0.2"/>
    <row r="242" s="52" customFormat="1" x14ac:dyDescent="0.2"/>
    <row r="243" s="52" customFormat="1" x14ac:dyDescent="0.2"/>
    <row r="244" s="52" customFormat="1" x14ac:dyDescent="0.2"/>
    <row r="245" s="52" customFormat="1" x14ac:dyDescent="0.2"/>
    <row r="246" s="52" customFormat="1" x14ac:dyDescent="0.2"/>
    <row r="247" s="52" customFormat="1" x14ac:dyDescent="0.2"/>
    <row r="248" s="52" customFormat="1" x14ac:dyDescent="0.2"/>
    <row r="249" s="52" customFormat="1" x14ac:dyDescent="0.2"/>
    <row r="250" s="52" customFormat="1" x14ac:dyDescent="0.2"/>
    <row r="251" s="52" customFormat="1" x14ac:dyDescent="0.2"/>
    <row r="252" s="52" customFormat="1" x14ac:dyDescent="0.2"/>
    <row r="253" s="52" customFormat="1" x14ac:dyDescent="0.2"/>
    <row r="254" s="52" customFormat="1" x14ac:dyDescent="0.2"/>
    <row r="255" s="52" customFormat="1" x14ac:dyDescent="0.2"/>
    <row r="256" s="52" customFormat="1" x14ac:dyDescent="0.2"/>
    <row r="257" s="52" customFormat="1" x14ac:dyDescent="0.2"/>
    <row r="258" s="52" customFormat="1" x14ac:dyDescent="0.2"/>
    <row r="259" s="52" customFormat="1" x14ac:dyDescent="0.2"/>
    <row r="260" s="52" customFormat="1" x14ac:dyDescent="0.2"/>
    <row r="261" s="52" customFormat="1" x14ac:dyDescent="0.2"/>
    <row r="262" s="52" customFormat="1" x14ac:dyDescent="0.2"/>
    <row r="263" s="52" customFormat="1" x14ac:dyDescent="0.2"/>
    <row r="264" s="52" customFormat="1" x14ac:dyDescent="0.2"/>
    <row r="265" s="52" customFormat="1" x14ac:dyDescent="0.2"/>
    <row r="266" s="52" customFormat="1" x14ac:dyDescent="0.2"/>
    <row r="267" s="52" customFormat="1" x14ac:dyDescent="0.2"/>
    <row r="268" s="52" customFormat="1" x14ac:dyDescent="0.2"/>
    <row r="269" s="52" customFormat="1" x14ac:dyDescent="0.2"/>
    <row r="270" s="52" customFormat="1" x14ac:dyDescent="0.2"/>
    <row r="271" s="52" customFormat="1" x14ac:dyDescent="0.2"/>
    <row r="272" s="52" customFormat="1" x14ac:dyDescent="0.2"/>
    <row r="273" s="52" customFormat="1" x14ac:dyDescent="0.2"/>
    <row r="274" s="52" customFormat="1" x14ac:dyDescent="0.2"/>
    <row r="275" s="52" customFormat="1" x14ac:dyDescent="0.2"/>
    <row r="276" s="52" customFormat="1" x14ac:dyDescent="0.2"/>
    <row r="277" s="52" customFormat="1" x14ac:dyDescent="0.2"/>
    <row r="278" s="52" customFormat="1" x14ac:dyDescent="0.2"/>
    <row r="279" s="52" customFormat="1" x14ac:dyDescent="0.2"/>
    <row r="280" s="52" customFormat="1" x14ac:dyDescent="0.2"/>
    <row r="281" s="52" customFormat="1" x14ac:dyDescent="0.2"/>
    <row r="282" s="52" customFormat="1" x14ac:dyDescent="0.2"/>
    <row r="283" s="52" customFormat="1" x14ac:dyDescent="0.2"/>
    <row r="284" s="52" customFormat="1" x14ac:dyDescent="0.2"/>
    <row r="285" s="52" customFormat="1" x14ac:dyDescent="0.2"/>
    <row r="286" s="52" customFormat="1" x14ac:dyDescent="0.2"/>
    <row r="287" s="52" customFormat="1" x14ac:dyDescent="0.2"/>
    <row r="288" s="52" customFormat="1" x14ac:dyDescent="0.2"/>
    <row r="289" s="52" customFormat="1" x14ac:dyDescent="0.2"/>
    <row r="290" s="52" customFormat="1" x14ac:dyDescent="0.2"/>
    <row r="291" s="52" customFormat="1" x14ac:dyDescent="0.2"/>
    <row r="292" s="52" customFormat="1" x14ac:dyDescent="0.2"/>
    <row r="293" s="52" customFormat="1" x14ac:dyDescent="0.2"/>
    <row r="294" s="52" customFormat="1" x14ac:dyDescent="0.2"/>
    <row r="295" s="52" customFormat="1" x14ac:dyDescent="0.2"/>
    <row r="296" s="52" customFormat="1" x14ac:dyDescent="0.2"/>
    <row r="297" s="52" customFormat="1" x14ac:dyDescent="0.2"/>
    <row r="298" s="52" customFormat="1" x14ac:dyDescent="0.2"/>
    <row r="299" s="52" customFormat="1" x14ac:dyDescent="0.2"/>
    <row r="300" s="52" customFormat="1" x14ac:dyDescent="0.2"/>
    <row r="301" s="52" customFormat="1" x14ac:dyDescent="0.2"/>
    <row r="302" s="52" customFormat="1" x14ac:dyDescent="0.2"/>
    <row r="303" s="52" customFormat="1" x14ac:dyDescent="0.2"/>
    <row r="304" s="52" customFormat="1" x14ac:dyDescent="0.2"/>
    <row r="305" s="52" customFormat="1" x14ac:dyDescent="0.2"/>
    <row r="306" s="52" customFormat="1" x14ac:dyDescent="0.2"/>
    <row r="307" s="52" customFormat="1" x14ac:dyDescent="0.2"/>
    <row r="308" s="52" customFormat="1" x14ac:dyDescent="0.2"/>
    <row r="309" s="52" customFormat="1" x14ac:dyDescent="0.2"/>
    <row r="310" s="52" customFormat="1" x14ac:dyDescent="0.2"/>
    <row r="311" s="52" customFormat="1" x14ac:dyDescent="0.2"/>
    <row r="312" s="52" customFormat="1" x14ac:dyDescent="0.2"/>
    <row r="313" s="52" customFormat="1" x14ac:dyDescent="0.2"/>
    <row r="314" s="52" customFormat="1" x14ac:dyDescent="0.2"/>
    <row r="315" s="52" customFormat="1" x14ac:dyDescent="0.2"/>
    <row r="316" s="52" customFormat="1" x14ac:dyDescent="0.2"/>
    <row r="317" s="52" customFormat="1" x14ac:dyDescent="0.2"/>
    <row r="318" s="52" customFormat="1" x14ac:dyDescent="0.2"/>
    <row r="319" s="52" customFormat="1" x14ac:dyDescent="0.2"/>
    <row r="320" s="52" customFormat="1" x14ac:dyDescent="0.2"/>
    <row r="321" s="52" customFormat="1" x14ac:dyDescent="0.2"/>
    <row r="322" s="52" customFormat="1" x14ac:dyDescent="0.2"/>
    <row r="323" s="52" customFormat="1" x14ac:dyDescent="0.2"/>
    <row r="324" s="52" customFormat="1" x14ac:dyDescent="0.2"/>
    <row r="325" s="52" customFormat="1" x14ac:dyDescent="0.2"/>
    <row r="326" s="52" customFormat="1" x14ac:dyDescent="0.2"/>
    <row r="327" s="52" customFormat="1" x14ac:dyDescent="0.2"/>
    <row r="328" s="52" customFormat="1" x14ac:dyDescent="0.2"/>
    <row r="329" s="52" customFormat="1" x14ac:dyDescent="0.2"/>
    <row r="330" s="52" customFormat="1" x14ac:dyDescent="0.2"/>
    <row r="331" s="52" customFormat="1" x14ac:dyDescent="0.2"/>
    <row r="332" s="52" customFormat="1" x14ac:dyDescent="0.2"/>
    <row r="333" s="52" customFormat="1" x14ac:dyDescent="0.2"/>
    <row r="334" s="52" customFormat="1" x14ac:dyDescent="0.2"/>
    <row r="335" s="52" customFormat="1" x14ac:dyDescent="0.2"/>
    <row r="336" s="52" customFormat="1" x14ac:dyDescent="0.2"/>
    <row r="337" s="52" customFormat="1" x14ac:dyDescent="0.2"/>
    <row r="338" s="52" customFormat="1" x14ac:dyDescent="0.2"/>
    <row r="339" s="52" customFormat="1" x14ac:dyDescent="0.2"/>
    <row r="340" s="52" customFormat="1" x14ac:dyDescent="0.2"/>
    <row r="341" s="52" customFormat="1" x14ac:dyDescent="0.2"/>
    <row r="342" s="52" customFormat="1" x14ac:dyDescent="0.2"/>
    <row r="343" s="52" customFormat="1" x14ac:dyDescent="0.2"/>
    <row r="344" s="52" customFormat="1" x14ac:dyDescent="0.2"/>
    <row r="345" s="52" customFormat="1" x14ac:dyDescent="0.2"/>
    <row r="346" s="52" customFormat="1" x14ac:dyDescent="0.2"/>
    <row r="347" s="52" customFormat="1" x14ac:dyDescent="0.2"/>
    <row r="348" s="52" customFormat="1" x14ac:dyDescent="0.2"/>
    <row r="349" s="52" customFormat="1" x14ac:dyDescent="0.2"/>
    <row r="350" s="52" customFormat="1" x14ac:dyDescent="0.2"/>
    <row r="351" s="52" customFormat="1" x14ac:dyDescent="0.2"/>
    <row r="352" s="52" customFormat="1" x14ac:dyDescent="0.2"/>
    <row r="353" s="52" customFormat="1" x14ac:dyDescent="0.2"/>
    <row r="354" s="52" customFormat="1" x14ac:dyDescent="0.2"/>
    <row r="355" s="52" customFormat="1" x14ac:dyDescent="0.2"/>
    <row r="356" s="52" customFormat="1" x14ac:dyDescent="0.2"/>
    <row r="357" s="52" customFormat="1" x14ac:dyDescent="0.2"/>
    <row r="358" s="52" customFormat="1" x14ac:dyDescent="0.2"/>
    <row r="359" s="52" customFormat="1" x14ac:dyDescent="0.2"/>
    <row r="360" s="52" customFormat="1" x14ac:dyDescent="0.2"/>
    <row r="361" s="52" customFormat="1" x14ac:dyDescent="0.2"/>
    <row r="362" s="52" customFormat="1" x14ac:dyDescent="0.2"/>
    <row r="363" s="52" customFormat="1" x14ac:dyDescent="0.2"/>
    <row r="364" s="52" customFormat="1" x14ac:dyDescent="0.2"/>
    <row r="365" s="52" customFormat="1" x14ac:dyDescent="0.2"/>
    <row r="366" s="52" customFormat="1" x14ac:dyDescent="0.2"/>
    <row r="367" s="52" customFormat="1" x14ac:dyDescent="0.2"/>
    <row r="368" s="52" customFormat="1" x14ac:dyDescent="0.2"/>
    <row r="369" s="52" customFormat="1" x14ac:dyDescent="0.2"/>
    <row r="370" s="52" customFormat="1" x14ac:dyDescent="0.2"/>
    <row r="371" s="52" customFormat="1" x14ac:dyDescent="0.2"/>
    <row r="372" s="52" customFormat="1" x14ac:dyDescent="0.2"/>
    <row r="373" s="52" customFormat="1" x14ac:dyDescent="0.2"/>
    <row r="374" s="52" customFormat="1" x14ac:dyDescent="0.2"/>
    <row r="375" s="52" customFormat="1" x14ac:dyDescent="0.2"/>
    <row r="376" s="52" customFormat="1" x14ac:dyDescent="0.2"/>
    <row r="377" s="52" customFormat="1" x14ac:dyDescent="0.2"/>
    <row r="378" s="52" customFormat="1" x14ac:dyDescent="0.2"/>
    <row r="379" s="52" customFormat="1" x14ac:dyDescent="0.2"/>
    <row r="380" s="52" customFormat="1" x14ac:dyDescent="0.2"/>
    <row r="381" s="52" customFormat="1" x14ac:dyDescent="0.2"/>
    <row r="382" s="52" customFormat="1" x14ac:dyDescent="0.2"/>
    <row r="383" s="52" customFormat="1" x14ac:dyDescent="0.2"/>
    <row r="384" s="52" customFormat="1" x14ac:dyDescent="0.2"/>
    <row r="385" s="52" customFormat="1" x14ac:dyDescent="0.2"/>
    <row r="386" s="52" customFormat="1" x14ac:dyDescent="0.2"/>
    <row r="387" s="52" customFormat="1" x14ac:dyDescent="0.2"/>
    <row r="388" s="52" customFormat="1" x14ac:dyDescent="0.2"/>
    <row r="389" s="52" customFormat="1" x14ac:dyDescent="0.2"/>
    <row r="390" s="52" customFormat="1" x14ac:dyDescent="0.2"/>
    <row r="391" s="52" customFormat="1" x14ac:dyDescent="0.2"/>
    <row r="392" s="52" customFormat="1" x14ac:dyDescent="0.2"/>
    <row r="393" s="52" customFormat="1" x14ac:dyDescent="0.2"/>
    <row r="394" s="52" customFormat="1" x14ac:dyDescent="0.2"/>
    <row r="395" s="52" customFormat="1" x14ac:dyDescent="0.2"/>
    <row r="396" s="52" customFormat="1" x14ac:dyDescent="0.2"/>
    <row r="397" s="52" customFormat="1" x14ac:dyDescent="0.2"/>
    <row r="398" s="52" customFormat="1" x14ac:dyDescent="0.2"/>
    <row r="399" s="52" customFormat="1" x14ac:dyDescent="0.2"/>
    <row r="400" s="52" customFormat="1" x14ac:dyDescent="0.2"/>
    <row r="401" s="52" customFormat="1" x14ac:dyDescent="0.2"/>
    <row r="402" s="52" customFormat="1" x14ac:dyDescent="0.2"/>
    <row r="403" s="52" customFormat="1" x14ac:dyDescent="0.2"/>
    <row r="404" s="52" customFormat="1" x14ac:dyDescent="0.2"/>
    <row r="405" s="52" customFormat="1" x14ac:dyDescent="0.2"/>
    <row r="406" s="52" customFormat="1" x14ac:dyDescent="0.2"/>
    <row r="407" s="52" customFormat="1" x14ac:dyDescent="0.2"/>
    <row r="408" s="52" customFormat="1" x14ac:dyDescent="0.2"/>
    <row r="409" s="52" customFormat="1" x14ac:dyDescent="0.2"/>
    <row r="410" s="52" customFormat="1" x14ac:dyDescent="0.2"/>
    <row r="411" s="52" customFormat="1" x14ac:dyDescent="0.2"/>
    <row r="412" s="52" customFormat="1" x14ac:dyDescent="0.2"/>
    <row r="413" s="52" customFormat="1" x14ac:dyDescent="0.2"/>
    <row r="414" s="52" customFormat="1" x14ac:dyDescent="0.2"/>
    <row r="415" s="52" customFormat="1" x14ac:dyDescent="0.2"/>
    <row r="416" s="52" customFormat="1" x14ac:dyDescent="0.2"/>
    <row r="417" s="52" customFormat="1" x14ac:dyDescent="0.2"/>
    <row r="418" s="52" customFormat="1" x14ac:dyDescent="0.2"/>
    <row r="419" s="52" customFormat="1" x14ac:dyDescent="0.2"/>
    <row r="420" s="52" customFormat="1" x14ac:dyDescent="0.2"/>
    <row r="421" s="52" customFormat="1" x14ac:dyDescent="0.2"/>
    <row r="422" s="52" customFormat="1" x14ac:dyDescent="0.2"/>
    <row r="423" s="52" customFormat="1" x14ac:dyDescent="0.2"/>
    <row r="424" s="52" customFormat="1" x14ac:dyDescent="0.2"/>
    <row r="425" s="52" customFormat="1" x14ac:dyDescent="0.2"/>
    <row r="426" s="52" customFormat="1" x14ac:dyDescent="0.2"/>
    <row r="427" s="52" customFormat="1" x14ac:dyDescent="0.2"/>
    <row r="428" s="52" customFormat="1" x14ac:dyDescent="0.2"/>
    <row r="429" s="52" customFormat="1" x14ac:dyDescent="0.2"/>
    <row r="430" s="52" customFormat="1" x14ac:dyDescent="0.2"/>
    <row r="431" s="52" customFormat="1" x14ac:dyDescent="0.2"/>
    <row r="432" s="52" customFormat="1" x14ac:dyDescent="0.2"/>
    <row r="433" s="52" customFormat="1" x14ac:dyDescent="0.2"/>
    <row r="434" s="52" customFormat="1" x14ac:dyDescent="0.2"/>
    <row r="435" s="52" customFormat="1" x14ac:dyDescent="0.2"/>
    <row r="436" s="52" customFormat="1" x14ac:dyDescent="0.2"/>
    <row r="437" s="52" customFormat="1" x14ac:dyDescent="0.2"/>
    <row r="438" s="52" customFormat="1" x14ac:dyDescent="0.2"/>
    <row r="439" s="52" customFormat="1" x14ac:dyDescent="0.2"/>
    <row r="440" s="52" customFormat="1" x14ac:dyDescent="0.2"/>
    <row r="441" s="52" customFormat="1" x14ac:dyDescent="0.2"/>
    <row r="442" s="52" customFormat="1" x14ac:dyDescent="0.2"/>
    <row r="443" s="52" customFormat="1" x14ac:dyDescent="0.2"/>
    <row r="444" s="52" customFormat="1" x14ac:dyDescent="0.2"/>
    <row r="445" s="52" customFormat="1" x14ac:dyDescent="0.2"/>
    <row r="446" s="52" customFormat="1" x14ac:dyDescent="0.2"/>
    <row r="447" s="52" customFormat="1" x14ac:dyDescent="0.2"/>
    <row r="448" s="52" customFormat="1" x14ac:dyDescent="0.2"/>
    <row r="449" s="52" customFormat="1" x14ac:dyDescent="0.2"/>
    <row r="450" s="52" customFormat="1" x14ac:dyDescent="0.2"/>
    <row r="451" s="52" customFormat="1" x14ac:dyDescent="0.2"/>
    <row r="452" s="52" customFormat="1" x14ac:dyDescent="0.2"/>
    <row r="453" s="52" customFormat="1" x14ac:dyDescent="0.2"/>
    <row r="454" s="52" customFormat="1" x14ac:dyDescent="0.2"/>
    <row r="455" s="52" customFormat="1" x14ac:dyDescent="0.2"/>
    <row r="456" s="52" customFormat="1" x14ac:dyDescent="0.2"/>
    <row r="457" s="52" customFormat="1" x14ac:dyDescent="0.2"/>
    <row r="458" s="52" customFormat="1" x14ac:dyDescent="0.2"/>
    <row r="459" s="52" customFormat="1" x14ac:dyDescent="0.2"/>
    <row r="460" s="52" customFormat="1" x14ac:dyDescent="0.2"/>
    <row r="461" s="52" customFormat="1" x14ac:dyDescent="0.2"/>
    <row r="462" s="52" customFormat="1" x14ac:dyDescent="0.2"/>
    <row r="463" s="52" customFormat="1" x14ac:dyDescent="0.2"/>
    <row r="464" s="52" customFormat="1" x14ac:dyDescent="0.2"/>
    <row r="465" s="52" customFormat="1" x14ac:dyDescent="0.2"/>
    <row r="466" s="52" customFormat="1" x14ac:dyDescent="0.2"/>
    <row r="467" s="52" customFormat="1" x14ac:dyDescent="0.2"/>
    <row r="468" s="52" customFormat="1" x14ac:dyDescent="0.2"/>
    <row r="469" s="52" customFormat="1" x14ac:dyDescent="0.2"/>
    <row r="470" s="52" customFormat="1" x14ac:dyDescent="0.2"/>
    <row r="471" s="52" customFormat="1" x14ac:dyDescent="0.2"/>
    <row r="472" s="52" customFormat="1" x14ac:dyDescent="0.2"/>
    <row r="473" s="52" customFormat="1" x14ac:dyDescent="0.2"/>
    <row r="474" s="52" customFormat="1" x14ac:dyDescent="0.2"/>
    <row r="475" s="52" customFormat="1" x14ac:dyDescent="0.2"/>
    <row r="476" s="52" customFormat="1" x14ac:dyDescent="0.2"/>
    <row r="477" s="52" customFormat="1" x14ac:dyDescent="0.2"/>
    <row r="478" s="52" customFormat="1" x14ac:dyDescent="0.2"/>
    <row r="479" s="52" customFormat="1" x14ac:dyDescent="0.2"/>
    <row r="480" s="52" customFormat="1" x14ac:dyDescent="0.2"/>
    <row r="481" s="52" customFormat="1" x14ac:dyDescent="0.2"/>
    <row r="482" s="52" customFormat="1" x14ac:dyDescent="0.2"/>
    <row r="483" s="52" customFormat="1" x14ac:dyDescent="0.2"/>
    <row r="484" s="52" customFormat="1" x14ac:dyDescent="0.2"/>
    <row r="485" s="52" customFormat="1" x14ac:dyDescent="0.2"/>
    <row r="486" s="52" customFormat="1" x14ac:dyDescent="0.2"/>
    <row r="487" s="52" customFormat="1" x14ac:dyDescent="0.2"/>
    <row r="488" s="52" customFormat="1" x14ac:dyDescent="0.2"/>
    <row r="489" s="52" customFormat="1" x14ac:dyDescent="0.2"/>
    <row r="490" s="52" customFormat="1" x14ac:dyDescent="0.2"/>
    <row r="491" s="52" customFormat="1" x14ac:dyDescent="0.2"/>
    <row r="492" s="52" customFormat="1" x14ac:dyDescent="0.2"/>
    <row r="493" s="52" customFormat="1" x14ac:dyDescent="0.2"/>
    <row r="494" s="52" customFormat="1" x14ac:dyDescent="0.2"/>
    <row r="495" s="52" customFormat="1" x14ac:dyDescent="0.2"/>
    <row r="496" s="52" customFormat="1" x14ac:dyDescent="0.2"/>
    <row r="497" s="52" customFormat="1" x14ac:dyDescent="0.2"/>
    <row r="498" s="52" customFormat="1" x14ac:dyDescent="0.2"/>
    <row r="499" s="52" customFormat="1" x14ac:dyDescent="0.2"/>
    <row r="500" s="52" customFormat="1" x14ac:dyDescent="0.2"/>
    <row r="501" s="52" customFormat="1" x14ac:dyDescent="0.2"/>
    <row r="502" s="52" customFormat="1" x14ac:dyDescent="0.2"/>
    <row r="503" s="52" customFormat="1" x14ac:dyDescent="0.2"/>
    <row r="504" s="52" customFormat="1" x14ac:dyDescent="0.2"/>
    <row r="505" s="52" customFormat="1" x14ac:dyDescent="0.2"/>
    <row r="506" s="52" customFormat="1" x14ac:dyDescent="0.2"/>
    <row r="507" s="52" customFormat="1" x14ac:dyDescent="0.2"/>
    <row r="508" s="52" customFormat="1" x14ac:dyDescent="0.2"/>
    <row r="509" s="52" customFormat="1" x14ac:dyDescent="0.2"/>
    <row r="510" s="52" customFormat="1" x14ac:dyDescent="0.2"/>
    <row r="511" s="52" customFormat="1" x14ac:dyDescent="0.2"/>
    <row r="512" s="52" customFormat="1" x14ac:dyDescent="0.2"/>
    <row r="513" s="52" customFormat="1" x14ac:dyDescent="0.2"/>
    <row r="514" s="52" customFormat="1" x14ac:dyDescent="0.2"/>
    <row r="515" s="52" customFormat="1" x14ac:dyDescent="0.2"/>
    <row r="516" s="52" customFormat="1" x14ac:dyDescent="0.2"/>
    <row r="517" s="52" customFormat="1" x14ac:dyDescent="0.2"/>
    <row r="518" s="52" customFormat="1" x14ac:dyDescent="0.2"/>
    <row r="519" s="52" customFormat="1" x14ac:dyDescent="0.2"/>
    <row r="520" s="52" customFormat="1" x14ac:dyDescent="0.2"/>
    <row r="521" s="52" customFormat="1" x14ac:dyDescent="0.2"/>
    <row r="522" s="52" customFormat="1" x14ac:dyDescent="0.2"/>
    <row r="523" s="52" customFormat="1" x14ac:dyDescent="0.2"/>
    <row r="524" s="52" customFormat="1" x14ac:dyDescent="0.2"/>
    <row r="525" s="52" customFormat="1" x14ac:dyDescent="0.2"/>
    <row r="526" s="52" customFormat="1" x14ac:dyDescent="0.2"/>
    <row r="527" s="52" customFormat="1" x14ac:dyDescent="0.2"/>
    <row r="528" s="52" customFormat="1" x14ac:dyDescent="0.2"/>
    <row r="529" s="52" customFormat="1" x14ac:dyDescent="0.2"/>
    <row r="530" s="52" customFormat="1" x14ac:dyDescent="0.2"/>
    <row r="531" s="52" customFormat="1" x14ac:dyDescent="0.2"/>
    <row r="532" s="52" customFormat="1" x14ac:dyDescent="0.2"/>
    <row r="533" s="52" customFormat="1" x14ac:dyDescent="0.2"/>
    <row r="534" s="52" customFormat="1" x14ac:dyDescent="0.2"/>
    <row r="535" s="52" customFormat="1" x14ac:dyDescent="0.2"/>
    <row r="536" s="52" customFormat="1" x14ac:dyDescent="0.2"/>
    <row r="537" s="52" customFormat="1" x14ac:dyDescent="0.2"/>
    <row r="538" s="52" customFormat="1" x14ac:dyDescent="0.2"/>
    <row r="539" s="52" customFormat="1" x14ac:dyDescent="0.2"/>
    <row r="540" s="52" customFormat="1" x14ac:dyDescent="0.2"/>
    <row r="541" s="52" customFormat="1" x14ac:dyDescent="0.2"/>
    <row r="542" s="52" customFormat="1" x14ac:dyDescent="0.2"/>
    <row r="543" s="52" customFormat="1" x14ac:dyDescent="0.2"/>
    <row r="544" s="52" customFormat="1" x14ac:dyDescent="0.2"/>
    <row r="545" s="52" customFormat="1" x14ac:dyDescent="0.2"/>
    <row r="546" s="52" customFormat="1" x14ac:dyDescent="0.2"/>
    <row r="547" s="52" customFormat="1" x14ac:dyDescent="0.2"/>
    <row r="548" s="52" customFormat="1" x14ac:dyDescent="0.2"/>
    <row r="549" s="52" customFormat="1" x14ac:dyDescent="0.2"/>
    <row r="550" s="52" customFormat="1" x14ac:dyDescent="0.2"/>
    <row r="551" s="52" customFormat="1" x14ac:dyDescent="0.2"/>
    <row r="552" s="52" customFormat="1" x14ac:dyDescent="0.2"/>
    <row r="553" s="52" customFormat="1" x14ac:dyDescent="0.2"/>
    <row r="554" s="52" customFormat="1" x14ac:dyDescent="0.2"/>
    <row r="555" s="52" customFormat="1" x14ac:dyDescent="0.2"/>
    <row r="556" s="52" customFormat="1" x14ac:dyDescent="0.2"/>
    <row r="557" s="52" customFormat="1" x14ac:dyDescent="0.2"/>
    <row r="558" s="52" customFormat="1" x14ac:dyDescent="0.2"/>
    <row r="559" s="52" customFormat="1" x14ac:dyDescent="0.2"/>
    <row r="560" s="52" customFormat="1" x14ac:dyDescent="0.2"/>
    <row r="561" s="52" customFormat="1" x14ac:dyDescent="0.2"/>
    <row r="562" s="52" customFormat="1" x14ac:dyDescent="0.2"/>
    <row r="563" s="52" customFormat="1" x14ac:dyDescent="0.2"/>
    <row r="564" s="52" customFormat="1" x14ac:dyDescent="0.2"/>
    <row r="565" s="52" customFormat="1" x14ac:dyDescent="0.2"/>
    <row r="566" s="52" customFormat="1" x14ac:dyDescent="0.2"/>
    <row r="567" s="52" customFormat="1" x14ac:dyDescent="0.2"/>
    <row r="568" s="52" customFormat="1" x14ac:dyDescent="0.2"/>
    <row r="569" s="52" customFormat="1" x14ac:dyDescent="0.2"/>
    <row r="570" s="52" customFormat="1" x14ac:dyDescent="0.2"/>
    <row r="571" s="52" customFormat="1" x14ac:dyDescent="0.2"/>
    <row r="572" s="52" customFormat="1" x14ac:dyDescent="0.2"/>
    <row r="573" s="52" customFormat="1" x14ac:dyDescent="0.2"/>
    <row r="574" s="52" customFormat="1" x14ac:dyDescent="0.2"/>
    <row r="575" s="52" customFormat="1" x14ac:dyDescent="0.2"/>
    <row r="576" s="52" customFormat="1" x14ac:dyDescent="0.2"/>
    <row r="577" s="52" customFormat="1" x14ac:dyDescent="0.2"/>
    <row r="578" s="52" customFormat="1" x14ac:dyDescent="0.2"/>
    <row r="579" s="52" customFormat="1" x14ac:dyDescent="0.2"/>
    <row r="580" s="52" customFormat="1" x14ac:dyDescent="0.2"/>
    <row r="581" s="52" customFormat="1" x14ac:dyDescent="0.2"/>
    <row r="582" s="52" customFormat="1" x14ac:dyDescent="0.2"/>
    <row r="583" s="52" customFormat="1" x14ac:dyDescent="0.2"/>
    <row r="584" s="52" customFormat="1" x14ac:dyDescent="0.2"/>
    <row r="585" s="52" customFormat="1" x14ac:dyDescent="0.2"/>
    <row r="586" s="52" customFormat="1" x14ac:dyDescent="0.2"/>
    <row r="587" s="52" customFormat="1" x14ac:dyDescent="0.2"/>
    <row r="588" s="52" customFormat="1" x14ac:dyDescent="0.2"/>
    <row r="589" s="52" customFormat="1" x14ac:dyDescent="0.2"/>
    <row r="590" s="52" customFormat="1" x14ac:dyDescent="0.2"/>
    <row r="591" s="52" customFormat="1" x14ac:dyDescent="0.2"/>
    <row r="592" s="52" customFormat="1" x14ac:dyDescent="0.2"/>
    <row r="593" s="52" customFormat="1" x14ac:dyDescent="0.2"/>
    <row r="594" s="52" customFormat="1" x14ac:dyDescent="0.2"/>
    <row r="595" s="52" customFormat="1" x14ac:dyDescent="0.2"/>
    <row r="596" s="52" customFormat="1" x14ac:dyDescent="0.2"/>
    <row r="597" s="52" customFormat="1" x14ac:dyDescent="0.2"/>
    <row r="598" s="52" customFormat="1" x14ac:dyDescent="0.2"/>
    <row r="599" s="52" customFormat="1" x14ac:dyDescent="0.2"/>
    <row r="600" s="52" customFormat="1" x14ac:dyDescent="0.2"/>
    <row r="601" s="52" customFormat="1" x14ac:dyDescent="0.2"/>
    <row r="602" s="52" customFormat="1" x14ac:dyDescent="0.2"/>
    <row r="603" s="52" customFormat="1" x14ac:dyDescent="0.2"/>
    <row r="604" s="52" customFormat="1" x14ac:dyDescent="0.2"/>
    <row r="605" s="52" customFormat="1" x14ac:dyDescent="0.2"/>
    <row r="606" s="52" customFormat="1" x14ac:dyDescent="0.2"/>
    <row r="607" s="52" customFormat="1" x14ac:dyDescent="0.2"/>
    <row r="608" s="52" customFormat="1" x14ac:dyDescent="0.2"/>
    <row r="609" s="52" customFormat="1" x14ac:dyDescent="0.2"/>
    <row r="610" s="52" customFormat="1" x14ac:dyDescent="0.2"/>
    <row r="611" s="52" customFormat="1" x14ac:dyDescent="0.2"/>
    <row r="612" s="52" customFormat="1" x14ac:dyDescent="0.2"/>
    <row r="613" s="52" customFormat="1" x14ac:dyDescent="0.2"/>
    <row r="614" s="52" customFormat="1" x14ac:dyDescent="0.2"/>
    <row r="615" s="52" customFormat="1" x14ac:dyDescent="0.2"/>
    <row r="616" s="52" customFormat="1" x14ac:dyDescent="0.2"/>
    <row r="617" s="52" customFormat="1" x14ac:dyDescent="0.2"/>
    <row r="618" s="52" customFormat="1" x14ac:dyDescent="0.2"/>
    <row r="619" s="52" customFormat="1" x14ac:dyDescent="0.2"/>
    <row r="620" s="52" customFormat="1" x14ac:dyDescent="0.2"/>
    <row r="621" s="52" customFormat="1" x14ac:dyDescent="0.2"/>
    <row r="622" s="52" customFormat="1" x14ac:dyDescent="0.2"/>
    <row r="623" s="52" customFormat="1" x14ac:dyDescent="0.2"/>
    <row r="624" s="52" customFormat="1" x14ac:dyDescent="0.2"/>
    <row r="625" s="52" customFormat="1" x14ac:dyDescent="0.2"/>
    <row r="626" s="52" customFormat="1" x14ac:dyDescent="0.2"/>
    <row r="627" s="52" customFormat="1" x14ac:dyDescent="0.2"/>
    <row r="628" s="52" customFormat="1" x14ac:dyDescent="0.2"/>
    <row r="629" s="52" customFormat="1" x14ac:dyDescent="0.2"/>
    <row r="630" s="52" customFormat="1" x14ac:dyDescent="0.2"/>
    <row r="631" s="52" customFormat="1" x14ac:dyDescent="0.2"/>
    <row r="632" s="52" customFormat="1" x14ac:dyDescent="0.2"/>
    <row r="633" s="52" customFormat="1" x14ac:dyDescent="0.2"/>
    <row r="634" s="52" customFormat="1" x14ac:dyDescent="0.2"/>
    <row r="635" s="52" customFormat="1" x14ac:dyDescent="0.2"/>
    <row r="636" s="52" customFormat="1" x14ac:dyDescent="0.2"/>
    <row r="637" s="52" customFormat="1" x14ac:dyDescent="0.2"/>
    <row r="638" s="52" customFormat="1" x14ac:dyDescent="0.2"/>
    <row r="639" s="52" customFormat="1" x14ac:dyDescent="0.2"/>
    <row r="640" s="52" customFormat="1" x14ac:dyDescent="0.2"/>
    <row r="641" s="52" customFormat="1" x14ac:dyDescent="0.2"/>
    <row r="642" s="52" customFormat="1" x14ac:dyDescent="0.2"/>
    <row r="643" s="52" customFormat="1" x14ac:dyDescent="0.2"/>
    <row r="644" s="52" customFormat="1" x14ac:dyDescent="0.2"/>
    <row r="645" s="52" customFormat="1" x14ac:dyDescent="0.2"/>
    <row r="646" s="52" customFormat="1" x14ac:dyDescent="0.2"/>
    <row r="647" s="52" customFormat="1" x14ac:dyDescent="0.2"/>
    <row r="648" s="52" customFormat="1" x14ac:dyDescent="0.2"/>
    <row r="649" s="52" customFormat="1" x14ac:dyDescent="0.2"/>
    <row r="650" s="52" customFormat="1" x14ac:dyDescent="0.2"/>
    <row r="651" s="52" customFormat="1" x14ac:dyDescent="0.2"/>
    <row r="652" s="52" customFormat="1" x14ac:dyDescent="0.2"/>
    <row r="653" s="52" customFormat="1" x14ac:dyDescent="0.2"/>
    <row r="654" s="52" customFormat="1" x14ac:dyDescent="0.2"/>
    <row r="655" s="52" customFormat="1" x14ac:dyDescent="0.2"/>
    <row r="656" s="52" customFormat="1" x14ac:dyDescent="0.2"/>
    <row r="657" s="52" customFormat="1" x14ac:dyDescent="0.2"/>
    <row r="658" s="52" customFormat="1" x14ac:dyDescent="0.2"/>
    <row r="659" s="52" customFormat="1" x14ac:dyDescent="0.2"/>
    <row r="660" s="52" customFormat="1" x14ac:dyDescent="0.2"/>
    <row r="661" s="52" customFormat="1" x14ac:dyDescent="0.2"/>
    <row r="662" s="52" customFormat="1" x14ac:dyDescent="0.2"/>
    <row r="663" s="52" customFormat="1" x14ac:dyDescent="0.2"/>
    <row r="664" s="52" customFormat="1" x14ac:dyDescent="0.2"/>
    <row r="665" s="52" customFormat="1" x14ac:dyDescent="0.2"/>
    <row r="666" s="52" customFormat="1" x14ac:dyDescent="0.2"/>
    <row r="667" s="52" customFormat="1" x14ac:dyDescent="0.2"/>
    <row r="668" s="52" customFormat="1" x14ac:dyDescent="0.2"/>
    <row r="669" s="52" customFormat="1" x14ac:dyDescent="0.2"/>
    <row r="670" s="52" customFormat="1" x14ac:dyDescent="0.2"/>
    <row r="671" s="52" customFormat="1" x14ac:dyDescent="0.2"/>
    <row r="672" s="52" customFormat="1" x14ac:dyDescent="0.2"/>
    <row r="673" s="52" customFormat="1" x14ac:dyDescent="0.2"/>
    <row r="674" s="52" customFormat="1" x14ac:dyDescent="0.2"/>
    <row r="675" s="52" customFormat="1" x14ac:dyDescent="0.2"/>
    <row r="676" s="52" customFormat="1" x14ac:dyDescent="0.2"/>
    <row r="677" s="52" customFormat="1" x14ac:dyDescent="0.2"/>
    <row r="678" s="52" customFormat="1" x14ac:dyDescent="0.2"/>
    <row r="679" s="52" customFormat="1" x14ac:dyDescent="0.2"/>
    <row r="680" s="52" customFormat="1" x14ac:dyDescent="0.2"/>
    <row r="681" s="52" customFormat="1" x14ac:dyDescent="0.2"/>
    <row r="682" s="52" customFormat="1" x14ac:dyDescent="0.2"/>
    <row r="683" s="52" customFormat="1" x14ac:dyDescent="0.2"/>
    <row r="684" s="52" customFormat="1" x14ac:dyDescent="0.2"/>
    <row r="685" s="52" customFormat="1" x14ac:dyDescent="0.2"/>
    <row r="686" s="52" customFormat="1" x14ac:dyDescent="0.2"/>
    <row r="687" s="52" customFormat="1" x14ac:dyDescent="0.2"/>
    <row r="688" s="52" customFormat="1" x14ac:dyDescent="0.2"/>
    <row r="689" s="52" customFormat="1" x14ac:dyDescent="0.2"/>
    <row r="690" s="52" customFormat="1" x14ac:dyDescent="0.2"/>
    <row r="691" s="52" customFormat="1" x14ac:dyDescent="0.2"/>
    <row r="692" s="52" customFormat="1" x14ac:dyDescent="0.2"/>
    <row r="693" s="52" customFormat="1" x14ac:dyDescent="0.2"/>
    <row r="694" s="52" customFormat="1" x14ac:dyDescent="0.2"/>
    <row r="695" s="52" customFormat="1" x14ac:dyDescent="0.2"/>
    <row r="696" s="52" customFormat="1" x14ac:dyDescent="0.2"/>
    <row r="697" s="52" customFormat="1" x14ac:dyDescent="0.2"/>
    <row r="698" s="52" customFormat="1" x14ac:dyDescent="0.2"/>
    <row r="699" s="52" customFormat="1" x14ac:dyDescent="0.2"/>
    <row r="700" s="52" customFormat="1" x14ac:dyDescent="0.2"/>
    <row r="701" s="52" customFormat="1" x14ac:dyDescent="0.2"/>
    <row r="702" s="52" customFormat="1" x14ac:dyDescent="0.2"/>
    <row r="703" s="52" customFormat="1" x14ac:dyDescent="0.2"/>
    <row r="704" s="52" customFormat="1" x14ac:dyDescent="0.2"/>
    <row r="705" s="52" customFormat="1" x14ac:dyDescent="0.2"/>
    <row r="706" s="52" customFormat="1" x14ac:dyDescent="0.2"/>
    <row r="707" s="52" customFormat="1" x14ac:dyDescent="0.2"/>
    <row r="708" s="52" customFormat="1" x14ac:dyDescent="0.2"/>
    <row r="709" s="52" customFormat="1" x14ac:dyDescent="0.2"/>
    <row r="710" s="52" customFormat="1" x14ac:dyDescent="0.2"/>
    <row r="711" s="52" customFormat="1" x14ac:dyDescent="0.2"/>
    <row r="712" s="52" customFormat="1" x14ac:dyDescent="0.2"/>
    <row r="713" s="52" customFormat="1" x14ac:dyDescent="0.2"/>
    <row r="714" s="52" customFormat="1" x14ac:dyDescent="0.2"/>
    <row r="715" s="52" customFormat="1" x14ac:dyDescent="0.2"/>
    <row r="716" s="52" customFormat="1" x14ac:dyDescent="0.2"/>
    <row r="717" s="52" customFormat="1" x14ac:dyDescent="0.2"/>
    <row r="718" s="52" customFormat="1" x14ac:dyDescent="0.2"/>
    <row r="719" s="52" customFormat="1" x14ac:dyDescent="0.2"/>
    <row r="720" s="52" customFormat="1" x14ac:dyDescent="0.2"/>
    <row r="721" s="52" customFormat="1" x14ac:dyDescent="0.2"/>
    <row r="722" s="52" customFormat="1" x14ac:dyDescent="0.2"/>
    <row r="723" s="52" customFormat="1" x14ac:dyDescent="0.2"/>
    <row r="724" s="52" customFormat="1" x14ac:dyDescent="0.2"/>
    <row r="725" s="52" customFormat="1" x14ac:dyDescent="0.2"/>
    <row r="726" s="52" customFormat="1" x14ac:dyDescent="0.2"/>
    <row r="727" s="52" customFormat="1" x14ac:dyDescent="0.2"/>
    <row r="728" s="52" customFormat="1" x14ac:dyDescent="0.2"/>
    <row r="729" s="52" customFormat="1" x14ac:dyDescent="0.2"/>
    <row r="730" s="52" customFormat="1" x14ac:dyDescent="0.2"/>
    <row r="731" s="52" customFormat="1" x14ac:dyDescent="0.2"/>
    <row r="732" s="52" customFormat="1" x14ac:dyDescent="0.2"/>
    <row r="733" s="52" customFormat="1" x14ac:dyDescent="0.2"/>
    <row r="734" s="52" customFormat="1" x14ac:dyDescent="0.2"/>
    <row r="735" s="52" customFormat="1" x14ac:dyDescent="0.2"/>
    <row r="736" s="52" customFormat="1" x14ac:dyDescent="0.2"/>
    <row r="737" s="52" customFormat="1" x14ac:dyDescent="0.2"/>
    <row r="738" s="52" customFormat="1" x14ac:dyDescent="0.2"/>
    <row r="739" s="52" customFormat="1" x14ac:dyDescent="0.2"/>
    <row r="740" s="52" customFormat="1" x14ac:dyDescent="0.2"/>
    <row r="741" s="52" customFormat="1" x14ac:dyDescent="0.2"/>
    <row r="742" s="52" customFormat="1" x14ac:dyDescent="0.2"/>
    <row r="743" s="52" customFormat="1" x14ac:dyDescent="0.2"/>
    <row r="744" s="52" customFormat="1" x14ac:dyDescent="0.2"/>
    <row r="745" s="52" customFormat="1" x14ac:dyDescent="0.2"/>
    <row r="746" s="52" customFormat="1" x14ac:dyDescent="0.2"/>
    <row r="747" s="52" customFormat="1" x14ac:dyDescent="0.2"/>
    <row r="748" s="52" customFormat="1" x14ac:dyDescent="0.2"/>
    <row r="749" s="52" customFormat="1" x14ac:dyDescent="0.2"/>
    <row r="750" s="52" customFormat="1" x14ac:dyDescent="0.2"/>
    <row r="751" s="52" customFormat="1" x14ac:dyDescent="0.2"/>
    <row r="752" s="52" customFormat="1" x14ac:dyDescent="0.2"/>
    <row r="753" s="52" customFormat="1" x14ac:dyDescent="0.2"/>
    <row r="754" s="52" customFormat="1" x14ac:dyDescent="0.2"/>
    <row r="755" s="52" customFormat="1" x14ac:dyDescent="0.2"/>
    <row r="756" s="52" customFormat="1" x14ac:dyDescent="0.2"/>
    <row r="757" s="52" customFormat="1" x14ac:dyDescent="0.2"/>
    <row r="758" s="52" customFormat="1" x14ac:dyDescent="0.2"/>
    <row r="759" s="52" customFormat="1" x14ac:dyDescent="0.2"/>
    <row r="760" s="52" customFormat="1" x14ac:dyDescent="0.2"/>
    <row r="761" s="52" customFormat="1" x14ac:dyDescent="0.2"/>
    <row r="762" s="52" customFormat="1" x14ac:dyDescent="0.2"/>
    <row r="763" s="52" customFormat="1" x14ac:dyDescent="0.2"/>
    <row r="764" s="52" customFormat="1" x14ac:dyDescent="0.2"/>
    <row r="765" s="52" customFormat="1" x14ac:dyDescent="0.2"/>
    <row r="766" s="52" customFormat="1" x14ac:dyDescent="0.2"/>
    <row r="767" s="52" customFormat="1" x14ac:dyDescent="0.2"/>
    <row r="768" s="52" customFormat="1" x14ac:dyDescent="0.2"/>
    <row r="769" s="52" customFormat="1" x14ac:dyDescent="0.2"/>
    <row r="770" s="52" customFormat="1" x14ac:dyDescent="0.2"/>
    <row r="771" s="52" customFormat="1" x14ac:dyDescent="0.2"/>
    <row r="772" s="52" customFormat="1" x14ac:dyDescent="0.2"/>
    <row r="773" s="52" customFormat="1" x14ac:dyDescent="0.2"/>
    <row r="774" s="52" customFormat="1" x14ac:dyDescent="0.2"/>
    <row r="775" s="52" customFormat="1" x14ac:dyDescent="0.2"/>
    <row r="776" s="52" customFormat="1" x14ac:dyDescent="0.2"/>
    <row r="777" s="52" customFormat="1" x14ac:dyDescent="0.2"/>
    <row r="778" s="52" customFormat="1" x14ac:dyDescent="0.2"/>
    <row r="779" s="52" customFormat="1" x14ac:dyDescent="0.2"/>
    <row r="780" s="52" customFormat="1" x14ac:dyDescent="0.2"/>
    <row r="781" s="52" customFormat="1" x14ac:dyDescent="0.2"/>
    <row r="782" s="52" customFormat="1" x14ac:dyDescent="0.2"/>
    <row r="783" s="52" customFormat="1" x14ac:dyDescent="0.2"/>
    <row r="784" s="52" customFormat="1" x14ac:dyDescent="0.2"/>
    <row r="785" s="52" customFormat="1" x14ac:dyDescent="0.2"/>
    <row r="786" s="52" customFormat="1" x14ac:dyDescent="0.2"/>
    <row r="787" s="52" customFormat="1" x14ac:dyDescent="0.2"/>
    <row r="788" s="52" customFormat="1" x14ac:dyDescent="0.2"/>
    <row r="789" s="52" customFormat="1" x14ac:dyDescent="0.2"/>
    <row r="790" s="52" customFormat="1" x14ac:dyDescent="0.2"/>
    <row r="791" s="52" customFormat="1" x14ac:dyDescent="0.2"/>
    <row r="792" s="52" customFormat="1" x14ac:dyDescent="0.2"/>
    <row r="793" s="52" customFormat="1" x14ac:dyDescent="0.2"/>
    <row r="794" s="52" customFormat="1" x14ac:dyDescent="0.2"/>
    <row r="795" s="52" customFormat="1" x14ac:dyDescent="0.2"/>
    <row r="796" s="52" customFormat="1" x14ac:dyDescent="0.2"/>
    <row r="797" s="52" customFormat="1" x14ac:dyDescent="0.2"/>
    <row r="798" s="52" customFormat="1" x14ac:dyDescent="0.2"/>
    <row r="799" s="52" customFormat="1" x14ac:dyDescent="0.2"/>
    <row r="800" s="52" customFormat="1" x14ac:dyDescent="0.2"/>
    <row r="801" s="52" customFormat="1" x14ac:dyDescent="0.2"/>
    <row r="802" s="52" customFormat="1" x14ac:dyDescent="0.2"/>
    <row r="803" s="52" customFormat="1" x14ac:dyDescent="0.2"/>
    <row r="804" s="52" customFormat="1" x14ac:dyDescent="0.2"/>
    <row r="805" s="52" customFormat="1" x14ac:dyDescent="0.2"/>
    <row r="806" s="52" customFormat="1" x14ac:dyDescent="0.2"/>
    <row r="807" s="52" customFormat="1" x14ac:dyDescent="0.2"/>
    <row r="808" s="52" customFormat="1" x14ac:dyDescent="0.2"/>
    <row r="809" s="52" customFormat="1" x14ac:dyDescent="0.2"/>
    <row r="810" s="52" customFormat="1" x14ac:dyDescent="0.2"/>
    <row r="811" s="52" customFormat="1" x14ac:dyDescent="0.2"/>
    <row r="812" s="52" customFormat="1" x14ac:dyDescent="0.2"/>
    <row r="813" s="52" customFormat="1" x14ac:dyDescent="0.2"/>
    <row r="814" s="52" customFormat="1" x14ac:dyDescent="0.2"/>
    <row r="815" s="52" customFormat="1" x14ac:dyDescent="0.2"/>
    <row r="816" s="52" customFormat="1" x14ac:dyDescent="0.2"/>
    <row r="817" s="52" customFormat="1" x14ac:dyDescent="0.2"/>
    <row r="818" s="52" customFormat="1" x14ac:dyDescent="0.2"/>
    <row r="819" s="52" customFormat="1" x14ac:dyDescent="0.2"/>
    <row r="820" s="52" customFormat="1" x14ac:dyDescent="0.2"/>
    <row r="821" s="52" customFormat="1" x14ac:dyDescent="0.2"/>
    <row r="822" s="52" customFormat="1" x14ac:dyDescent="0.2"/>
    <row r="823" s="52" customFormat="1" x14ac:dyDescent="0.2"/>
    <row r="824" s="52" customFormat="1" x14ac:dyDescent="0.2"/>
    <row r="825" s="52" customFormat="1" x14ac:dyDescent="0.2"/>
    <row r="826" s="52" customFormat="1" x14ac:dyDescent="0.2"/>
    <row r="827" s="52" customFormat="1" x14ac:dyDescent="0.2"/>
    <row r="828" s="52" customFormat="1" x14ac:dyDescent="0.2"/>
    <row r="829" s="52" customFormat="1" x14ac:dyDescent="0.2"/>
    <row r="830" s="52" customFormat="1" x14ac:dyDescent="0.2"/>
    <row r="831" s="52" customFormat="1" x14ac:dyDescent="0.2"/>
    <row r="832" s="52" customFormat="1" x14ac:dyDescent="0.2"/>
    <row r="833" s="52" customFormat="1" x14ac:dyDescent="0.2"/>
    <row r="834" s="52" customFormat="1" x14ac:dyDescent="0.2"/>
    <row r="835" s="52" customFormat="1" x14ac:dyDescent="0.2"/>
    <row r="836" s="52" customFormat="1" x14ac:dyDescent="0.2"/>
    <row r="837" s="52" customFormat="1" x14ac:dyDescent="0.2"/>
    <row r="838" s="52" customFormat="1" x14ac:dyDescent="0.2"/>
    <row r="839" s="52" customFormat="1" x14ac:dyDescent="0.2"/>
    <row r="840" s="52" customFormat="1" x14ac:dyDescent="0.2"/>
    <row r="841" s="52" customFormat="1" x14ac:dyDescent="0.2"/>
    <row r="842" s="52" customFormat="1" x14ac:dyDescent="0.2"/>
    <row r="843" s="52" customFormat="1" x14ac:dyDescent="0.2"/>
    <row r="844" s="52" customFormat="1" x14ac:dyDescent="0.2"/>
    <row r="845" s="52" customFormat="1" x14ac:dyDescent="0.2"/>
    <row r="846" s="52" customFormat="1" x14ac:dyDescent="0.2"/>
    <row r="847" s="52" customFormat="1" x14ac:dyDescent="0.2"/>
    <row r="848" s="52" customFormat="1" x14ac:dyDescent="0.2"/>
    <row r="849" s="52" customFormat="1" x14ac:dyDescent="0.2"/>
    <row r="850" s="52" customFormat="1" x14ac:dyDescent="0.2"/>
    <row r="851" s="52" customFormat="1" x14ac:dyDescent="0.2"/>
    <row r="852" s="52" customFormat="1" x14ac:dyDescent="0.2"/>
    <row r="853" s="52" customFormat="1" x14ac:dyDescent="0.2"/>
    <row r="854" s="52" customFormat="1" x14ac:dyDescent="0.2"/>
    <row r="855" s="52" customFormat="1" x14ac:dyDescent="0.2"/>
    <row r="856" s="52" customFormat="1" x14ac:dyDescent="0.2"/>
    <row r="857" s="52" customFormat="1" x14ac:dyDescent="0.2"/>
    <row r="858" s="52" customFormat="1" x14ac:dyDescent="0.2"/>
    <row r="859" s="52" customFormat="1" x14ac:dyDescent="0.2"/>
    <row r="860" s="52" customFormat="1" x14ac:dyDescent="0.2"/>
    <row r="861" s="52" customFormat="1" x14ac:dyDescent="0.2"/>
    <row r="862" s="52" customFormat="1" x14ac:dyDescent="0.2"/>
    <row r="863" s="52" customFormat="1" x14ac:dyDescent="0.2"/>
    <row r="864" s="52" customFormat="1" x14ac:dyDescent="0.2"/>
    <row r="865" s="52" customFormat="1" x14ac:dyDescent="0.2"/>
    <row r="866" s="52" customFormat="1" x14ac:dyDescent="0.2"/>
    <row r="867" s="52" customFormat="1" x14ac:dyDescent="0.2"/>
    <row r="868" s="52" customFormat="1" x14ac:dyDescent="0.2"/>
    <row r="869" s="52" customFormat="1" x14ac:dyDescent="0.2"/>
    <row r="870" s="52" customFormat="1" x14ac:dyDescent="0.2"/>
    <row r="871" s="52" customFormat="1" x14ac:dyDescent="0.2"/>
    <row r="872" s="52" customFormat="1" x14ac:dyDescent="0.2"/>
    <row r="873" s="52" customFormat="1" x14ac:dyDescent="0.2"/>
    <row r="874" s="52" customFormat="1" x14ac:dyDescent="0.2"/>
    <row r="875" s="52" customFormat="1" x14ac:dyDescent="0.2"/>
    <row r="876" s="52" customFormat="1" x14ac:dyDescent="0.2"/>
    <row r="877" s="52" customFormat="1" x14ac:dyDescent="0.2"/>
    <row r="878" s="52" customFormat="1" x14ac:dyDescent="0.2"/>
    <row r="879" s="52" customFormat="1" x14ac:dyDescent="0.2"/>
    <row r="880" s="52" customFormat="1" x14ac:dyDescent="0.2"/>
    <row r="881" s="52" customFormat="1" x14ac:dyDescent="0.2"/>
    <row r="882" s="52" customFormat="1" x14ac:dyDescent="0.2"/>
    <row r="883" s="52" customFormat="1" x14ac:dyDescent="0.2"/>
    <row r="884" s="52" customFormat="1" x14ac:dyDescent="0.2"/>
    <row r="885" s="52" customFormat="1" x14ac:dyDescent="0.2"/>
    <row r="886" s="52" customFormat="1" x14ac:dyDescent="0.2"/>
    <row r="887" s="52" customFormat="1" x14ac:dyDescent="0.2"/>
    <row r="888" s="52" customFormat="1" x14ac:dyDescent="0.2"/>
    <row r="889" s="52" customFormat="1" x14ac:dyDescent="0.2"/>
    <row r="890" s="52" customFormat="1" x14ac:dyDescent="0.2"/>
    <row r="891" s="52" customFormat="1" x14ac:dyDescent="0.2"/>
    <row r="892" s="52" customFormat="1" x14ac:dyDescent="0.2"/>
    <row r="893" s="52" customFormat="1" x14ac:dyDescent="0.2"/>
    <row r="894" s="52" customFormat="1" x14ac:dyDescent="0.2"/>
    <row r="895" s="52" customFormat="1" x14ac:dyDescent="0.2"/>
    <row r="896" s="52" customFormat="1" x14ac:dyDescent="0.2"/>
    <row r="897" s="52" customFormat="1" x14ac:dyDescent="0.2"/>
    <row r="898" s="52" customFormat="1" x14ac:dyDescent="0.2"/>
    <row r="899" s="52" customFormat="1" x14ac:dyDescent="0.2"/>
    <row r="900" s="52" customFormat="1" x14ac:dyDescent="0.2"/>
    <row r="901" s="52" customFormat="1" x14ac:dyDescent="0.2"/>
    <row r="902" s="52" customFormat="1" x14ac:dyDescent="0.2"/>
    <row r="903" s="52" customFormat="1" x14ac:dyDescent="0.2"/>
    <row r="904" s="52" customFormat="1" x14ac:dyDescent="0.2"/>
    <row r="905" s="52" customFormat="1" x14ac:dyDescent="0.2"/>
    <row r="906" s="52" customFormat="1" x14ac:dyDescent="0.2"/>
    <row r="907" s="52" customFormat="1" x14ac:dyDescent="0.2"/>
    <row r="908" s="52" customFormat="1" x14ac:dyDescent="0.2"/>
    <row r="909" s="52" customFormat="1" x14ac:dyDescent="0.2"/>
    <row r="910" s="52" customFormat="1" x14ac:dyDescent="0.2"/>
    <row r="911" s="52" customFormat="1" x14ac:dyDescent="0.2"/>
    <row r="912" s="52" customFormat="1" x14ac:dyDescent="0.2"/>
    <row r="913" s="52" customFormat="1" x14ac:dyDescent="0.2"/>
    <row r="914" s="52" customFormat="1" x14ac:dyDescent="0.2"/>
    <row r="915" s="52" customFormat="1" x14ac:dyDescent="0.2"/>
    <row r="916" s="52" customFormat="1" x14ac:dyDescent="0.2"/>
    <row r="917" s="52" customFormat="1" x14ac:dyDescent="0.2"/>
    <row r="918" s="52" customFormat="1" x14ac:dyDescent="0.2"/>
    <row r="919" s="52" customFormat="1" x14ac:dyDescent="0.2"/>
    <row r="920" s="52" customFormat="1" x14ac:dyDescent="0.2"/>
    <row r="921" s="52" customFormat="1" x14ac:dyDescent="0.2"/>
    <row r="922" s="52" customFormat="1" x14ac:dyDescent="0.2"/>
    <row r="923" s="52" customFormat="1" x14ac:dyDescent="0.2"/>
    <row r="924" s="52" customFormat="1" x14ac:dyDescent="0.2"/>
    <row r="925" s="52" customFormat="1" x14ac:dyDescent="0.2"/>
    <row r="926" s="52" customFormat="1" x14ac:dyDescent="0.2"/>
    <row r="927" s="52" customFormat="1" x14ac:dyDescent="0.2"/>
    <row r="928" s="52" customFormat="1" x14ac:dyDescent="0.2"/>
    <row r="929" s="52" customFormat="1" x14ac:dyDescent="0.2"/>
    <row r="930" s="52" customFormat="1" x14ac:dyDescent="0.2"/>
    <row r="931" s="52" customFormat="1" x14ac:dyDescent="0.2"/>
    <row r="932" s="52" customFormat="1" x14ac:dyDescent="0.2"/>
    <row r="933" s="52" customFormat="1" x14ac:dyDescent="0.2"/>
    <row r="934" s="52" customFormat="1" x14ac:dyDescent="0.2"/>
    <row r="935" s="52" customFormat="1" x14ac:dyDescent="0.2"/>
    <row r="936" s="52" customFormat="1" x14ac:dyDescent="0.2"/>
    <row r="937" s="52" customFormat="1" x14ac:dyDescent="0.2"/>
    <row r="938" s="52" customFormat="1" x14ac:dyDescent="0.2"/>
    <row r="939" s="52" customFormat="1" x14ac:dyDescent="0.2"/>
    <row r="940" s="52" customFormat="1" x14ac:dyDescent="0.2"/>
    <row r="941" s="52" customFormat="1" x14ac:dyDescent="0.2"/>
    <row r="942" s="52" customFormat="1" x14ac:dyDescent="0.2"/>
    <row r="943" s="52" customFormat="1" x14ac:dyDescent="0.2"/>
    <row r="944" s="52" customFormat="1" x14ac:dyDescent="0.2"/>
    <row r="945" s="52" customFormat="1" x14ac:dyDescent="0.2"/>
    <row r="946" s="52" customFormat="1" x14ac:dyDescent="0.2"/>
    <row r="947" s="52" customFormat="1" x14ac:dyDescent="0.2"/>
    <row r="948" s="52" customFormat="1" x14ac:dyDescent="0.2"/>
    <row r="949" s="52" customFormat="1" x14ac:dyDescent="0.2"/>
    <row r="950" s="52" customFormat="1" x14ac:dyDescent="0.2"/>
    <row r="951" s="52" customFormat="1" x14ac:dyDescent="0.2"/>
    <row r="952" s="52" customFormat="1" x14ac:dyDescent="0.2"/>
    <row r="953" s="52" customFormat="1" x14ac:dyDescent="0.2"/>
    <row r="954" s="52" customFormat="1" x14ac:dyDescent="0.2"/>
    <row r="955" s="52" customFormat="1" x14ac:dyDescent="0.2"/>
    <row r="956" s="52" customFormat="1" x14ac:dyDescent="0.2"/>
    <row r="957" s="52" customFormat="1" x14ac:dyDescent="0.2"/>
    <row r="958" s="52" customFormat="1" x14ac:dyDescent="0.2"/>
    <row r="959" s="52" customFormat="1" x14ac:dyDescent="0.2"/>
    <row r="960" s="52" customFormat="1" x14ac:dyDescent="0.2"/>
    <row r="961" s="52" customFormat="1" x14ac:dyDescent="0.2"/>
    <row r="962" s="52" customFormat="1" x14ac:dyDescent="0.2"/>
    <row r="963" s="52" customFormat="1" x14ac:dyDescent="0.2"/>
    <row r="964" s="52" customFormat="1" x14ac:dyDescent="0.2"/>
    <row r="965" s="52" customFormat="1" x14ac:dyDescent="0.2"/>
    <row r="966" s="52" customFormat="1" x14ac:dyDescent="0.2"/>
    <row r="967" s="52" customFormat="1" x14ac:dyDescent="0.2"/>
    <row r="968" s="52" customFormat="1" x14ac:dyDescent="0.2"/>
    <row r="969" s="52" customFormat="1" x14ac:dyDescent="0.2"/>
    <row r="970" s="52" customFormat="1" x14ac:dyDescent="0.2"/>
    <row r="971" s="52" customFormat="1" x14ac:dyDescent="0.2"/>
    <row r="972" s="52" customFormat="1" x14ac:dyDescent="0.2"/>
    <row r="973" s="52" customFormat="1" x14ac:dyDescent="0.2"/>
    <row r="974" s="52" customFormat="1" x14ac:dyDescent="0.2"/>
    <row r="975" s="52" customFormat="1" x14ac:dyDescent="0.2"/>
    <row r="976" s="52" customFormat="1" x14ac:dyDescent="0.2"/>
    <row r="977" s="52" customFormat="1" x14ac:dyDescent="0.2"/>
    <row r="978" s="52" customFormat="1" x14ac:dyDescent="0.2"/>
    <row r="979" s="52" customFormat="1" x14ac:dyDescent="0.2"/>
    <row r="980" s="52" customFormat="1" x14ac:dyDescent="0.2"/>
    <row r="981" s="52" customFormat="1" x14ac:dyDescent="0.2"/>
    <row r="982" s="52" customFormat="1" x14ac:dyDescent="0.2"/>
    <row r="983" s="52" customFormat="1" x14ac:dyDescent="0.2"/>
    <row r="984" s="52" customFormat="1" x14ac:dyDescent="0.2"/>
    <row r="985" s="52" customFormat="1" x14ac:dyDescent="0.2"/>
    <row r="986" s="52" customFormat="1" x14ac:dyDescent="0.2"/>
    <row r="987" s="52" customFormat="1" x14ac:dyDescent="0.2"/>
    <row r="988" s="52" customFormat="1" x14ac:dyDescent="0.2"/>
    <row r="989" s="52" customFormat="1" x14ac:dyDescent="0.2"/>
    <row r="990" s="52" customFormat="1" x14ac:dyDescent="0.2"/>
    <row r="991" s="52" customFormat="1" x14ac:dyDescent="0.2"/>
    <row r="992" s="52" customFormat="1" x14ac:dyDescent="0.2"/>
    <row r="993" s="52" customFormat="1" x14ac:dyDescent="0.2"/>
    <row r="994" s="52" customFormat="1" x14ac:dyDescent="0.2"/>
    <row r="995" s="52" customFormat="1" x14ac:dyDescent="0.2"/>
    <row r="996" s="52" customFormat="1" x14ac:dyDescent="0.2"/>
    <row r="997" s="52" customFormat="1" x14ac:dyDescent="0.2"/>
    <row r="998" s="52" customFormat="1" x14ac:dyDescent="0.2"/>
    <row r="999" s="52" customFormat="1" x14ac:dyDescent="0.2"/>
    <row r="1000" s="52" customFormat="1" x14ac:dyDescent="0.2"/>
    <row r="1001" s="52" customFormat="1" x14ac:dyDescent="0.2"/>
    <row r="1002" s="52" customFormat="1" x14ac:dyDescent="0.2"/>
    <row r="1003" s="52" customFormat="1" x14ac:dyDescent="0.2"/>
    <row r="1004" s="52" customFormat="1" x14ac:dyDescent="0.2"/>
    <row r="1005" s="52" customFormat="1" x14ac:dyDescent="0.2"/>
    <row r="1006" s="52" customFormat="1" x14ac:dyDescent="0.2"/>
    <row r="1007" s="52" customFormat="1" x14ac:dyDescent="0.2"/>
    <row r="1008" s="52" customFormat="1" x14ac:dyDescent="0.2"/>
    <row r="1009" s="52" customFormat="1" x14ac:dyDescent="0.2"/>
    <row r="1010" s="52" customFormat="1" x14ac:dyDescent="0.2"/>
    <row r="1011" s="52" customFormat="1" x14ac:dyDescent="0.2"/>
    <row r="1012" s="52" customFormat="1" x14ac:dyDescent="0.2"/>
    <row r="1013" s="52" customFormat="1" x14ac:dyDescent="0.2"/>
    <row r="1014" s="52" customFormat="1" x14ac:dyDescent="0.2"/>
    <row r="1015" s="52" customFormat="1" x14ac:dyDescent="0.2"/>
    <row r="1016" s="52" customFormat="1" x14ac:dyDescent="0.2"/>
    <row r="1017" s="52" customFormat="1" x14ac:dyDescent="0.2"/>
    <row r="1018" s="52" customFormat="1" x14ac:dyDescent="0.2"/>
    <row r="1019" s="52" customFormat="1" x14ac:dyDescent="0.2"/>
    <row r="1020" s="52" customFormat="1" x14ac:dyDescent="0.2"/>
    <row r="1021" s="52" customFormat="1" x14ac:dyDescent="0.2"/>
    <row r="1022" s="52" customFormat="1" x14ac:dyDescent="0.2"/>
    <row r="1023" s="52" customFormat="1" x14ac:dyDescent="0.2"/>
    <row r="1024" s="52" customFormat="1" x14ac:dyDescent="0.2"/>
    <row r="1025" s="52" customFormat="1" x14ac:dyDescent="0.2"/>
    <row r="1026" s="52" customFormat="1" x14ac:dyDescent="0.2"/>
    <row r="1027" s="52" customFormat="1" x14ac:dyDescent="0.2"/>
    <row r="1028" s="52" customFormat="1" x14ac:dyDescent="0.2"/>
    <row r="1029" s="52" customFormat="1" x14ac:dyDescent="0.2"/>
    <row r="1030" s="52" customFormat="1" x14ac:dyDescent="0.2"/>
    <row r="1031" s="52" customFormat="1" x14ac:dyDescent="0.2"/>
    <row r="1032" s="52" customFormat="1" x14ac:dyDescent="0.2"/>
    <row r="1033" s="52" customFormat="1" x14ac:dyDescent="0.2"/>
    <row r="1034" s="52" customFormat="1" x14ac:dyDescent="0.2"/>
    <row r="1035" s="52" customFormat="1" x14ac:dyDescent="0.2"/>
    <row r="1036" s="52" customFormat="1" x14ac:dyDescent="0.2"/>
    <row r="1037" s="52" customFormat="1" x14ac:dyDescent="0.2"/>
    <row r="1038" s="52" customFormat="1" x14ac:dyDescent="0.2"/>
    <row r="1039" s="52" customFormat="1" x14ac:dyDescent="0.2"/>
    <row r="1040" s="52" customFormat="1" x14ac:dyDescent="0.2"/>
    <row r="1041" s="52" customFormat="1" x14ac:dyDescent="0.2"/>
    <row r="1042" s="52" customFormat="1" x14ac:dyDescent="0.2"/>
    <row r="1043" s="52" customFormat="1" x14ac:dyDescent="0.2"/>
    <row r="1044" s="52" customFormat="1" x14ac:dyDescent="0.2"/>
    <row r="1045" s="52" customFormat="1" x14ac:dyDescent="0.2"/>
    <row r="1046" s="52" customFormat="1" x14ac:dyDescent="0.2"/>
    <row r="1047" s="52" customFormat="1" x14ac:dyDescent="0.2"/>
    <row r="1048" s="52" customFormat="1" x14ac:dyDescent="0.2"/>
    <row r="1049" s="52" customFormat="1" x14ac:dyDescent="0.2"/>
    <row r="1050" s="52" customFormat="1" x14ac:dyDescent="0.2"/>
    <row r="1051" s="52" customFormat="1" x14ac:dyDescent="0.2"/>
    <row r="1052" s="52" customFormat="1" x14ac:dyDescent="0.2"/>
    <row r="1053" s="52" customFormat="1" x14ac:dyDescent="0.2"/>
    <row r="1054" s="52" customFormat="1" x14ac:dyDescent="0.2"/>
    <row r="1055" s="52" customFormat="1" x14ac:dyDescent="0.2"/>
    <row r="1056" s="52" customFormat="1" x14ac:dyDescent="0.2"/>
    <row r="1057" s="52" customFormat="1" x14ac:dyDescent="0.2"/>
    <row r="1058" s="52" customFormat="1" x14ac:dyDescent="0.2"/>
    <row r="1059" s="52" customFormat="1" x14ac:dyDescent="0.2"/>
    <row r="1060" s="52" customFormat="1" x14ac:dyDescent="0.2"/>
    <row r="1061" s="52" customFormat="1" x14ac:dyDescent="0.2"/>
    <row r="1062" s="52" customFormat="1" x14ac:dyDescent="0.2"/>
    <row r="1063" s="52" customFormat="1" x14ac:dyDescent="0.2"/>
    <row r="1064" s="52" customFormat="1" x14ac:dyDescent="0.2"/>
    <row r="1065" s="52" customFormat="1" x14ac:dyDescent="0.2"/>
    <row r="1066" s="52" customFormat="1" x14ac:dyDescent="0.2"/>
    <row r="1067" s="52" customFormat="1" x14ac:dyDescent="0.2"/>
    <row r="1068" s="52" customFormat="1" x14ac:dyDescent="0.2"/>
    <row r="1069" s="52" customFormat="1" x14ac:dyDescent="0.2"/>
    <row r="1070" s="52" customFormat="1" x14ac:dyDescent="0.2"/>
    <row r="1071" s="52" customFormat="1" x14ac:dyDescent="0.2"/>
    <row r="1072" s="52" customFormat="1" x14ac:dyDescent="0.2"/>
    <row r="1073" s="52" customFormat="1" x14ac:dyDescent="0.2"/>
    <row r="1074" s="52" customFormat="1" x14ac:dyDescent="0.2"/>
    <row r="1075" s="52" customFormat="1" x14ac:dyDescent="0.2"/>
    <row r="1076" s="52" customFormat="1" x14ac:dyDescent="0.2"/>
    <row r="1077" s="52" customFormat="1" x14ac:dyDescent="0.2"/>
    <row r="1078" s="52" customFormat="1" x14ac:dyDescent="0.2"/>
    <row r="1079" s="52" customFormat="1" x14ac:dyDescent="0.2"/>
    <row r="1080" s="52" customFormat="1" x14ac:dyDescent="0.2"/>
    <row r="1081" s="52" customFormat="1" x14ac:dyDescent="0.2"/>
    <row r="1082" s="52" customFormat="1" x14ac:dyDescent="0.2"/>
    <row r="1083" s="52" customFormat="1" x14ac:dyDescent="0.2"/>
    <row r="1084" s="52" customFormat="1" x14ac:dyDescent="0.2"/>
    <row r="1085" s="52" customFormat="1" x14ac:dyDescent="0.2"/>
    <row r="1086" s="52" customFormat="1" x14ac:dyDescent="0.2"/>
    <row r="1087" s="52" customFormat="1" x14ac:dyDescent="0.2"/>
    <row r="1088" s="52" customFormat="1" x14ac:dyDescent="0.2"/>
    <row r="1089" s="52" customFormat="1" x14ac:dyDescent="0.2"/>
    <row r="1090" s="52" customFormat="1" x14ac:dyDescent="0.2"/>
    <row r="1091" s="52" customFormat="1" x14ac:dyDescent="0.2"/>
    <row r="1092" s="52" customFormat="1" x14ac:dyDescent="0.2"/>
    <row r="1093" s="52" customFormat="1" x14ac:dyDescent="0.2"/>
    <row r="1094" s="52" customFormat="1" x14ac:dyDescent="0.2"/>
    <row r="1095" s="52" customFormat="1" x14ac:dyDescent="0.2"/>
    <row r="1096" s="52" customFormat="1" x14ac:dyDescent="0.2"/>
    <row r="1097" s="52" customFormat="1" x14ac:dyDescent="0.2"/>
    <row r="1098" s="52" customFormat="1" x14ac:dyDescent="0.2"/>
    <row r="1099" s="52" customFormat="1" x14ac:dyDescent="0.2"/>
    <row r="1100" s="52" customFormat="1" x14ac:dyDescent="0.2"/>
    <row r="1101" s="52" customFormat="1" x14ac:dyDescent="0.2"/>
    <row r="1102" s="52" customFormat="1" x14ac:dyDescent="0.2"/>
    <row r="1103" s="52" customFormat="1" x14ac:dyDescent="0.2"/>
    <row r="1104" s="52" customFormat="1" x14ac:dyDescent="0.2"/>
    <row r="1105" s="52" customFormat="1" x14ac:dyDescent="0.2"/>
    <row r="1106" s="52" customFormat="1" x14ac:dyDescent="0.2"/>
    <row r="1107" s="52" customFormat="1" x14ac:dyDescent="0.2"/>
    <row r="1108" s="52" customFormat="1" x14ac:dyDescent="0.2"/>
    <row r="1109" s="52" customFormat="1" x14ac:dyDescent="0.2"/>
    <row r="1110" s="52" customFormat="1" x14ac:dyDescent="0.2"/>
    <row r="1111" s="52" customFormat="1" x14ac:dyDescent="0.2"/>
    <row r="1112" s="52" customFormat="1" x14ac:dyDescent="0.2"/>
    <row r="1113" s="52" customFormat="1" x14ac:dyDescent="0.2"/>
    <row r="1114" s="52" customFormat="1" x14ac:dyDescent="0.2"/>
    <row r="1115" s="52" customFormat="1" x14ac:dyDescent="0.2"/>
    <row r="1116" s="52" customFormat="1" x14ac:dyDescent="0.2"/>
    <row r="1117" s="52" customFormat="1" x14ac:dyDescent="0.2"/>
    <row r="1118" s="52" customFormat="1" x14ac:dyDescent="0.2"/>
    <row r="1119" s="52" customFormat="1" x14ac:dyDescent="0.2"/>
    <row r="1120" s="52" customFormat="1" x14ac:dyDescent="0.2"/>
    <row r="1121" s="52" customFormat="1" x14ac:dyDescent="0.2"/>
    <row r="1122" s="52" customFormat="1" x14ac:dyDescent="0.2"/>
    <row r="1123" s="52" customFormat="1" x14ac:dyDescent="0.2"/>
    <row r="1124" s="52" customFormat="1" x14ac:dyDescent="0.2"/>
    <row r="1125" s="52" customFormat="1" x14ac:dyDescent="0.2"/>
    <row r="1126" s="52" customFormat="1" x14ac:dyDescent="0.2"/>
    <row r="1127" s="52" customFormat="1" x14ac:dyDescent="0.2"/>
    <row r="1128" s="52" customFormat="1" x14ac:dyDescent="0.2"/>
    <row r="1129" s="52" customFormat="1" x14ac:dyDescent="0.2"/>
    <row r="1130" s="52" customFormat="1" x14ac:dyDescent="0.2"/>
    <row r="1131" s="52" customFormat="1" x14ac:dyDescent="0.2"/>
    <row r="1132" s="52" customFormat="1" x14ac:dyDescent="0.2"/>
    <row r="1133" s="52" customFormat="1" x14ac:dyDescent="0.2"/>
    <row r="1134" s="52" customFormat="1" x14ac:dyDescent="0.2"/>
    <row r="1135" s="52" customFormat="1" x14ac:dyDescent="0.2"/>
    <row r="1136" s="52" customFormat="1" x14ac:dyDescent="0.2"/>
    <row r="1137" s="52" customFormat="1" x14ac:dyDescent="0.2"/>
    <row r="1138" s="52" customFormat="1" x14ac:dyDescent="0.2"/>
    <row r="1139" s="52" customFormat="1" x14ac:dyDescent="0.2"/>
    <row r="1140" s="52" customFormat="1" x14ac:dyDescent="0.2"/>
    <row r="1141" s="52" customFormat="1" x14ac:dyDescent="0.2"/>
    <row r="1142" s="52" customFormat="1" x14ac:dyDescent="0.2"/>
    <row r="1143" s="52" customFormat="1" x14ac:dyDescent="0.2"/>
    <row r="1144" s="52" customFormat="1" x14ac:dyDescent="0.2"/>
    <row r="1145" s="52" customFormat="1" x14ac:dyDescent="0.2"/>
    <row r="1146" s="52" customFormat="1" x14ac:dyDescent="0.2"/>
    <row r="1147" s="52" customFormat="1" x14ac:dyDescent="0.2"/>
    <row r="1148" s="52" customFormat="1" x14ac:dyDescent="0.2"/>
    <row r="1149" s="52" customFormat="1" x14ac:dyDescent="0.2"/>
    <row r="1150" s="52" customFormat="1" x14ac:dyDescent="0.2"/>
    <row r="1151" s="52" customFormat="1" x14ac:dyDescent="0.2"/>
    <row r="1152" s="52" customFormat="1" x14ac:dyDescent="0.2"/>
    <row r="1153" s="52" customFormat="1" x14ac:dyDescent="0.2"/>
    <row r="1154" s="52" customFormat="1" x14ac:dyDescent="0.2"/>
    <row r="1155" s="52" customFormat="1" x14ac:dyDescent="0.2"/>
    <row r="1156" s="52" customFormat="1" x14ac:dyDescent="0.2"/>
    <row r="1157" s="52" customFormat="1" x14ac:dyDescent="0.2"/>
    <row r="1158" s="52" customFormat="1" x14ac:dyDescent="0.2"/>
    <row r="1159" s="52" customFormat="1" x14ac:dyDescent="0.2"/>
    <row r="1160" s="52" customFormat="1" x14ac:dyDescent="0.2"/>
    <row r="1161" s="52" customFormat="1" x14ac:dyDescent="0.2"/>
    <row r="1162" s="52" customFormat="1" x14ac:dyDescent="0.2"/>
    <row r="1163" s="52" customFormat="1" x14ac:dyDescent="0.2"/>
    <row r="1164" s="52" customFormat="1" x14ac:dyDescent="0.2"/>
    <row r="1165" s="52" customFormat="1" x14ac:dyDescent="0.2"/>
    <row r="1166" s="52" customFormat="1" x14ac:dyDescent="0.2"/>
    <row r="1167" s="52" customFormat="1" x14ac:dyDescent="0.2"/>
    <row r="1168" s="52" customFormat="1" x14ac:dyDescent="0.2"/>
    <row r="1169" s="52" customFormat="1" x14ac:dyDescent="0.2"/>
    <row r="1170" s="52" customFormat="1" x14ac:dyDescent="0.2"/>
    <row r="1171" s="52" customFormat="1" x14ac:dyDescent="0.2"/>
    <row r="1172" s="52" customFormat="1" x14ac:dyDescent="0.2"/>
    <row r="1173" s="52" customFormat="1" x14ac:dyDescent="0.2"/>
    <row r="1174" s="52" customFormat="1" x14ac:dyDescent="0.2"/>
    <row r="1175" s="52" customFormat="1" x14ac:dyDescent="0.2"/>
    <row r="1176" s="52" customFormat="1" x14ac:dyDescent="0.2"/>
    <row r="1177" s="52" customFormat="1" x14ac:dyDescent="0.2"/>
    <row r="1178" s="52" customFormat="1" x14ac:dyDescent="0.2"/>
    <row r="1179" s="52" customFormat="1" x14ac:dyDescent="0.2"/>
    <row r="1180" s="52" customFormat="1" x14ac:dyDescent="0.2"/>
    <row r="1181" s="52" customFormat="1" x14ac:dyDescent="0.2"/>
    <row r="1182" s="52" customFormat="1" x14ac:dyDescent="0.2"/>
    <row r="1183" s="52" customFormat="1" x14ac:dyDescent="0.2"/>
    <row r="1184" s="52" customFormat="1" x14ac:dyDescent="0.2"/>
    <row r="1185" s="52" customFormat="1" x14ac:dyDescent="0.2"/>
    <row r="1186" s="52" customFormat="1" x14ac:dyDescent="0.2"/>
    <row r="1187" s="52" customFormat="1" x14ac:dyDescent="0.2"/>
    <row r="1188" s="52" customFormat="1" x14ac:dyDescent="0.2"/>
    <row r="1189" s="52" customFormat="1" x14ac:dyDescent="0.2"/>
    <row r="1190" s="52" customFormat="1" x14ac:dyDescent="0.2"/>
    <row r="1191" s="52" customFormat="1" x14ac:dyDescent="0.2"/>
    <row r="1192" s="52" customFormat="1" x14ac:dyDescent="0.2"/>
    <row r="1193" s="52" customFormat="1" x14ac:dyDescent="0.2"/>
    <row r="1194" s="52" customFormat="1" x14ac:dyDescent="0.2"/>
    <row r="1195" s="52" customFormat="1" x14ac:dyDescent="0.2"/>
    <row r="1196" s="52" customFormat="1" x14ac:dyDescent="0.2"/>
    <row r="1197" s="52" customFormat="1" x14ac:dyDescent="0.2"/>
    <row r="1198" s="52" customFormat="1" x14ac:dyDescent="0.2"/>
    <row r="1199" s="52" customFormat="1" x14ac:dyDescent="0.2"/>
    <row r="1200" s="52" customFormat="1" x14ac:dyDescent="0.2"/>
    <row r="1201" s="52" customFormat="1" x14ac:dyDescent="0.2"/>
    <row r="1202" s="52" customFormat="1" x14ac:dyDescent="0.2"/>
    <row r="1203" s="52" customFormat="1" x14ac:dyDescent="0.2"/>
    <row r="1204" s="52" customFormat="1" x14ac:dyDescent="0.2"/>
    <row r="1205" s="52" customFormat="1" x14ac:dyDescent="0.2"/>
    <row r="1206" s="52" customFormat="1" x14ac:dyDescent="0.2"/>
    <row r="1207" s="52" customFormat="1" x14ac:dyDescent="0.2"/>
    <row r="1208" s="52" customFormat="1" x14ac:dyDescent="0.2"/>
    <row r="1209" s="52" customFormat="1" x14ac:dyDescent="0.2"/>
    <row r="1210" s="52" customFormat="1" x14ac:dyDescent="0.2"/>
    <row r="1211" s="52" customFormat="1" x14ac:dyDescent="0.2"/>
    <row r="1212" s="52" customFormat="1" x14ac:dyDescent="0.2"/>
    <row r="1213" s="52" customFormat="1" x14ac:dyDescent="0.2"/>
    <row r="1214" s="52" customFormat="1" x14ac:dyDescent="0.2"/>
    <row r="1215" s="52" customFormat="1" x14ac:dyDescent="0.2"/>
    <row r="1216" s="52" customFormat="1" x14ac:dyDescent="0.2"/>
    <row r="1217" s="52" customFormat="1" x14ac:dyDescent="0.2"/>
    <row r="1218" s="52" customFormat="1" x14ac:dyDescent="0.2"/>
    <row r="1219" s="52" customFormat="1" x14ac:dyDescent="0.2"/>
    <row r="1220" s="52" customFormat="1" x14ac:dyDescent="0.2"/>
    <row r="1221" s="52" customFormat="1" x14ac:dyDescent="0.2"/>
    <row r="1222" s="52" customFormat="1" x14ac:dyDescent="0.2"/>
    <row r="1223" s="52" customFormat="1" x14ac:dyDescent="0.2"/>
    <row r="1224" s="52" customFormat="1" x14ac:dyDescent="0.2"/>
    <row r="1225" s="52" customFormat="1" x14ac:dyDescent="0.2"/>
    <row r="1226" s="52" customFormat="1" x14ac:dyDescent="0.2"/>
    <row r="1227" s="52" customFormat="1" x14ac:dyDescent="0.2"/>
    <row r="1228" s="52" customFormat="1" x14ac:dyDescent="0.2"/>
    <row r="1229" s="52" customFormat="1" x14ac:dyDescent="0.2"/>
    <row r="1230" s="52" customFormat="1" x14ac:dyDescent="0.2"/>
    <row r="1231" s="52" customFormat="1" x14ac:dyDescent="0.2"/>
    <row r="1232" s="52" customFormat="1" x14ac:dyDescent="0.2"/>
    <row r="1233" s="52" customFormat="1" x14ac:dyDescent="0.2"/>
    <row r="1234" s="52" customFormat="1" x14ac:dyDescent="0.2"/>
    <row r="1235" s="52" customFormat="1" x14ac:dyDescent="0.2"/>
    <row r="1236" s="52" customFormat="1" x14ac:dyDescent="0.2"/>
    <row r="1237" s="52" customFormat="1" x14ac:dyDescent="0.2"/>
    <row r="1238" s="52" customFormat="1" x14ac:dyDescent="0.2"/>
    <row r="1239" s="52" customFormat="1" x14ac:dyDescent="0.2"/>
    <row r="1240" s="52" customFormat="1" x14ac:dyDescent="0.2"/>
    <row r="1241" s="52" customFormat="1" x14ac:dyDescent="0.2"/>
    <row r="1242" s="52" customFormat="1" x14ac:dyDescent="0.2"/>
    <row r="1243" s="52" customFormat="1" x14ac:dyDescent="0.2"/>
    <row r="1244" s="52" customFormat="1" x14ac:dyDescent="0.2"/>
    <row r="1245" s="52" customFormat="1" x14ac:dyDescent="0.2"/>
    <row r="1246" s="52" customFormat="1" x14ac:dyDescent="0.2"/>
    <row r="1247" s="52" customFormat="1" x14ac:dyDescent="0.2"/>
    <row r="1248" s="52" customFormat="1" x14ac:dyDescent="0.2"/>
    <row r="1249" s="52" customFormat="1" x14ac:dyDescent="0.2"/>
    <row r="1250" s="52" customFormat="1" x14ac:dyDescent="0.2"/>
    <row r="1251" s="52" customFormat="1" x14ac:dyDescent="0.2"/>
    <row r="1252" s="52" customFormat="1" x14ac:dyDescent="0.2"/>
    <row r="1253" s="52" customFormat="1" x14ac:dyDescent="0.2"/>
    <row r="1254" s="52" customFormat="1" x14ac:dyDescent="0.2"/>
    <row r="1255" s="52" customFormat="1" x14ac:dyDescent="0.2"/>
    <row r="1256" s="52" customFormat="1" x14ac:dyDescent="0.2"/>
    <row r="1257" s="52" customFormat="1" x14ac:dyDescent="0.2"/>
    <row r="1258" s="52" customFormat="1" x14ac:dyDescent="0.2"/>
    <row r="1259" s="52" customFormat="1" x14ac:dyDescent="0.2"/>
    <row r="1260" s="52" customFormat="1" x14ac:dyDescent="0.2"/>
    <row r="1261" s="52" customFormat="1" x14ac:dyDescent="0.2"/>
    <row r="1262" s="52" customFormat="1" x14ac:dyDescent="0.2"/>
    <row r="1263" s="52" customFormat="1" x14ac:dyDescent="0.2"/>
    <row r="1264" s="52" customFormat="1" x14ac:dyDescent="0.2"/>
    <row r="1265" s="52" customFormat="1" x14ac:dyDescent="0.2"/>
    <row r="1266" s="52" customFormat="1" x14ac:dyDescent="0.2"/>
    <row r="1267" s="52" customFormat="1" x14ac:dyDescent="0.2"/>
    <row r="1268" s="52" customFormat="1" x14ac:dyDescent="0.2"/>
    <row r="1269" s="52" customFormat="1" x14ac:dyDescent="0.2"/>
    <row r="1270" s="52" customFormat="1" x14ac:dyDescent="0.2"/>
    <row r="1271" s="52" customFormat="1" x14ac:dyDescent="0.2"/>
    <row r="1272" s="52" customFormat="1" x14ac:dyDescent="0.2"/>
    <row r="1273" s="52" customFormat="1" x14ac:dyDescent="0.2"/>
    <row r="1274" s="52" customFormat="1" x14ac:dyDescent="0.2"/>
    <row r="1275" s="52" customFormat="1" x14ac:dyDescent="0.2"/>
    <row r="1276" s="52" customFormat="1" x14ac:dyDescent="0.2"/>
    <row r="1277" s="52" customFormat="1" x14ac:dyDescent="0.2"/>
    <row r="1278" s="52" customFormat="1" x14ac:dyDescent="0.2"/>
    <row r="1279" s="52" customFormat="1" x14ac:dyDescent="0.2"/>
    <row r="1280" s="52" customFormat="1" x14ac:dyDescent="0.2"/>
    <row r="1281" s="52" customFormat="1" x14ac:dyDescent="0.2"/>
    <row r="1282" s="52" customFormat="1" x14ac:dyDescent="0.2"/>
    <row r="1283" s="52" customFormat="1" x14ac:dyDescent="0.2"/>
    <row r="1284" s="52" customFormat="1" x14ac:dyDescent="0.2"/>
    <row r="1285" s="52" customFormat="1" x14ac:dyDescent="0.2"/>
    <row r="1286" s="52" customFormat="1" x14ac:dyDescent="0.2"/>
    <row r="1287" s="52" customFormat="1" x14ac:dyDescent="0.2"/>
    <row r="1288" s="52" customFormat="1" x14ac:dyDescent="0.2"/>
    <row r="1289" s="52" customFormat="1" x14ac:dyDescent="0.2"/>
    <row r="1290" s="52" customFormat="1" x14ac:dyDescent="0.2"/>
    <row r="1291" s="52" customFormat="1" x14ac:dyDescent="0.2"/>
    <row r="1292" s="52" customFormat="1" x14ac:dyDescent="0.2"/>
    <row r="1293" s="52" customFormat="1" x14ac:dyDescent="0.2"/>
    <row r="1294" s="52" customFormat="1" x14ac:dyDescent="0.2"/>
    <row r="1295" s="52" customFormat="1" x14ac:dyDescent="0.2"/>
    <row r="1296" s="52" customFormat="1" x14ac:dyDescent="0.2"/>
    <row r="1297" s="52" customFormat="1" x14ac:dyDescent="0.2"/>
    <row r="1298" s="52" customFormat="1" x14ac:dyDescent="0.2"/>
    <row r="1299" s="52" customFormat="1" x14ac:dyDescent="0.2"/>
    <row r="1300" s="52" customFormat="1" x14ac:dyDescent="0.2"/>
    <row r="1301" s="52" customFormat="1" x14ac:dyDescent="0.2"/>
    <row r="1302" s="52" customFormat="1" x14ac:dyDescent="0.2"/>
    <row r="1303" s="52" customFormat="1" x14ac:dyDescent="0.2"/>
    <row r="1304" s="52" customFormat="1" x14ac:dyDescent="0.2"/>
    <row r="1305" s="52" customFormat="1" x14ac:dyDescent="0.2"/>
    <row r="1306" s="52" customFormat="1" x14ac:dyDescent="0.2"/>
    <row r="1307" s="52" customFormat="1" x14ac:dyDescent="0.2"/>
    <row r="1308" s="52" customFormat="1" x14ac:dyDescent="0.2"/>
    <row r="1309" s="52" customFormat="1" x14ac:dyDescent="0.2"/>
    <row r="1310" s="52" customFormat="1" x14ac:dyDescent="0.2"/>
    <row r="1311" s="52" customFormat="1" x14ac:dyDescent="0.2"/>
    <row r="1312" s="52" customFormat="1" x14ac:dyDescent="0.2"/>
    <row r="1313" s="52" customFormat="1" x14ac:dyDescent="0.2"/>
    <row r="1314" s="52" customFormat="1" x14ac:dyDescent="0.2"/>
    <row r="1315" s="52" customFormat="1" x14ac:dyDescent="0.2"/>
    <row r="1316" s="52" customFormat="1" x14ac:dyDescent="0.2"/>
    <row r="1317" s="52" customFormat="1" x14ac:dyDescent="0.2"/>
    <row r="1318" s="52" customFormat="1" x14ac:dyDescent="0.2"/>
    <row r="1319" s="52" customFormat="1" x14ac:dyDescent="0.2"/>
    <row r="1320" s="52" customFormat="1" x14ac:dyDescent="0.2"/>
    <row r="1321" s="52" customFormat="1" x14ac:dyDescent="0.2"/>
    <row r="1322" s="52" customFormat="1" x14ac:dyDescent="0.2"/>
    <row r="1323" s="52" customFormat="1" x14ac:dyDescent="0.2"/>
    <row r="1324" s="52" customFormat="1" x14ac:dyDescent="0.2"/>
    <row r="1325" s="52" customFormat="1" x14ac:dyDescent="0.2"/>
    <row r="1326" s="52" customFormat="1" x14ac:dyDescent="0.2"/>
    <row r="1327" s="52" customFormat="1" x14ac:dyDescent="0.2"/>
    <row r="1328" s="52" customFormat="1" x14ac:dyDescent="0.2"/>
    <row r="1329" s="52" customFormat="1" x14ac:dyDescent="0.2"/>
    <row r="1330" s="52" customFormat="1" x14ac:dyDescent="0.2"/>
    <row r="1331" s="52" customFormat="1" x14ac:dyDescent="0.2"/>
    <row r="1332" s="52" customFormat="1" x14ac:dyDescent="0.2"/>
    <row r="1333" s="52" customFormat="1" x14ac:dyDescent="0.2"/>
    <row r="1334" s="52" customFormat="1" x14ac:dyDescent="0.2"/>
    <row r="1335" s="52" customFormat="1" x14ac:dyDescent="0.2"/>
    <row r="1336" s="52" customFormat="1" x14ac:dyDescent="0.2"/>
    <row r="1337" s="52" customFormat="1" x14ac:dyDescent="0.2"/>
    <row r="1338" s="52" customFormat="1" x14ac:dyDescent="0.2"/>
    <row r="1339" s="52" customFormat="1" x14ac:dyDescent="0.2"/>
    <row r="1340" s="52" customFormat="1" x14ac:dyDescent="0.2"/>
    <row r="1341" s="52" customFormat="1" x14ac:dyDescent="0.2"/>
    <row r="1342" s="52" customFormat="1" x14ac:dyDescent="0.2"/>
    <row r="1343" s="52" customFormat="1" x14ac:dyDescent="0.2"/>
    <row r="1344" s="52" customFormat="1" x14ac:dyDescent="0.2"/>
    <row r="1345" s="52" customFormat="1" x14ac:dyDescent="0.2"/>
    <row r="1346" s="52" customFormat="1" x14ac:dyDescent="0.2"/>
    <row r="1347" s="52" customFormat="1" x14ac:dyDescent="0.2"/>
    <row r="1348" s="52" customFormat="1" x14ac:dyDescent="0.2"/>
    <row r="1349" s="52" customFormat="1" x14ac:dyDescent="0.2"/>
    <row r="1350" s="52" customFormat="1" x14ac:dyDescent="0.2"/>
    <row r="1351" s="52" customFormat="1" x14ac:dyDescent="0.2"/>
    <row r="1352" s="52" customFormat="1" x14ac:dyDescent="0.2"/>
    <row r="1353" s="52" customFormat="1" x14ac:dyDescent="0.2"/>
    <row r="1354" s="52" customFormat="1" x14ac:dyDescent="0.2"/>
    <row r="1355" s="52" customFormat="1" x14ac:dyDescent="0.2"/>
    <row r="1356" s="52" customFormat="1" x14ac:dyDescent="0.2"/>
    <row r="1357" s="52" customFormat="1" x14ac:dyDescent="0.2"/>
    <row r="1358" s="52" customFormat="1" x14ac:dyDescent="0.2"/>
    <row r="1359" s="52" customFormat="1" x14ac:dyDescent="0.2"/>
    <row r="1360" s="52" customFormat="1" x14ac:dyDescent="0.2"/>
    <row r="1361" s="52" customFormat="1" x14ac:dyDescent="0.2"/>
    <row r="1362" s="52" customFormat="1" x14ac:dyDescent="0.2"/>
    <row r="1363" s="52" customFormat="1" x14ac:dyDescent="0.2"/>
    <row r="1364" s="52" customFormat="1" x14ac:dyDescent="0.2"/>
    <row r="1365" s="52" customFormat="1" x14ac:dyDescent="0.2"/>
    <row r="1366" s="52" customFormat="1" x14ac:dyDescent="0.2"/>
    <row r="1367" s="52" customFormat="1" x14ac:dyDescent="0.2"/>
    <row r="1368" s="52" customFormat="1" x14ac:dyDescent="0.2"/>
    <row r="1369" s="52" customFormat="1" x14ac:dyDescent="0.2"/>
    <row r="1370" s="52" customFormat="1" x14ac:dyDescent="0.2"/>
    <row r="1371" s="52" customFormat="1" x14ac:dyDescent="0.2"/>
    <row r="1372" s="52" customFormat="1" x14ac:dyDescent="0.2"/>
    <row r="1373" s="52" customFormat="1" x14ac:dyDescent="0.2"/>
    <row r="1374" s="52" customFormat="1" x14ac:dyDescent="0.2"/>
    <row r="1375" s="52" customFormat="1" x14ac:dyDescent="0.2"/>
    <row r="1376" s="52" customFormat="1" x14ac:dyDescent="0.2"/>
    <row r="1377" s="52" customFormat="1" x14ac:dyDescent="0.2"/>
    <row r="1378" s="52" customFormat="1" x14ac:dyDescent="0.2"/>
    <row r="1379" s="52" customFormat="1" x14ac:dyDescent="0.2"/>
    <row r="1380" s="52" customFormat="1" x14ac:dyDescent="0.2"/>
    <row r="1381" s="52" customFormat="1" x14ac:dyDescent="0.2"/>
    <row r="1382" s="52" customFormat="1" x14ac:dyDescent="0.2"/>
    <row r="1383" s="52" customFormat="1" x14ac:dyDescent="0.2"/>
    <row r="1384" s="52" customFormat="1" x14ac:dyDescent="0.2"/>
    <row r="1385" s="52" customFormat="1" x14ac:dyDescent="0.2"/>
    <row r="1386" s="52" customFormat="1" x14ac:dyDescent="0.2"/>
    <row r="1387" s="52" customFormat="1" x14ac:dyDescent="0.2"/>
    <row r="1388" s="52" customFormat="1" x14ac:dyDescent="0.2"/>
    <row r="1389" s="52" customFormat="1" x14ac:dyDescent="0.2"/>
    <row r="1390" s="52" customFormat="1" x14ac:dyDescent="0.2"/>
    <row r="1391" s="52" customFormat="1" x14ac:dyDescent="0.2"/>
    <row r="1392" s="52" customFormat="1" x14ac:dyDescent="0.2"/>
    <row r="1393" s="52" customFormat="1" x14ac:dyDescent="0.2"/>
    <row r="1394" s="52" customFormat="1" x14ac:dyDescent="0.2"/>
    <row r="1395" s="52" customFormat="1" x14ac:dyDescent="0.2"/>
    <row r="1396" s="52" customFormat="1" x14ac:dyDescent="0.2"/>
    <row r="1397" s="52" customFormat="1" x14ac:dyDescent="0.2"/>
    <row r="1398" s="52" customFormat="1" x14ac:dyDescent="0.2"/>
    <row r="1399" s="52" customFormat="1" x14ac:dyDescent="0.2"/>
    <row r="1400" s="52" customFormat="1" x14ac:dyDescent="0.2"/>
    <row r="1401" s="52" customFormat="1" x14ac:dyDescent="0.2"/>
    <row r="1402" s="52" customFormat="1" x14ac:dyDescent="0.2"/>
    <row r="1403" s="52" customFormat="1" x14ac:dyDescent="0.2"/>
    <row r="1404" s="52" customFormat="1" x14ac:dyDescent="0.2"/>
    <row r="1405" s="52" customFormat="1" x14ac:dyDescent="0.2"/>
    <row r="1406" s="52" customFormat="1" x14ac:dyDescent="0.2"/>
    <row r="1407" s="52" customFormat="1" x14ac:dyDescent="0.2"/>
    <row r="1408" s="52" customFormat="1" x14ac:dyDescent="0.2"/>
    <row r="1409" s="52" customFormat="1" x14ac:dyDescent="0.2"/>
    <row r="1410" s="52" customFormat="1" x14ac:dyDescent="0.2"/>
    <row r="1411" s="52" customFormat="1" x14ac:dyDescent="0.2"/>
    <row r="1412" s="52" customFormat="1" x14ac:dyDescent="0.2"/>
    <row r="1413" s="52" customFormat="1" x14ac:dyDescent="0.2"/>
    <row r="1414" s="52" customFormat="1" x14ac:dyDescent="0.2"/>
    <row r="1415" s="52" customFormat="1" x14ac:dyDescent="0.2"/>
    <row r="1416" s="52" customFormat="1" x14ac:dyDescent="0.2"/>
    <row r="1417" s="52" customFormat="1" x14ac:dyDescent="0.2"/>
    <row r="1418" s="52" customFormat="1" x14ac:dyDescent="0.2"/>
    <row r="1419" s="52" customFormat="1" x14ac:dyDescent="0.2"/>
    <row r="1420" s="52" customFormat="1" x14ac:dyDescent="0.2"/>
    <row r="1421" s="52" customFormat="1" x14ac:dyDescent="0.2"/>
    <row r="1422" s="52" customFormat="1" x14ac:dyDescent="0.2"/>
    <row r="1423" s="52" customFormat="1" x14ac:dyDescent="0.2"/>
    <row r="1424" s="52" customFormat="1" x14ac:dyDescent="0.2"/>
    <row r="1425" s="52" customFormat="1" x14ac:dyDescent="0.2"/>
    <row r="1426" s="52" customFormat="1" x14ac:dyDescent="0.2"/>
    <row r="1427" s="52" customFormat="1" x14ac:dyDescent="0.2"/>
    <row r="1428" s="52" customFormat="1" x14ac:dyDescent="0.2"/>
    <row r="1429" s="52" customFormat="1" x14ac:dyDescent="0.2"/>
    <row r="1430" s="52" customFormat="1" x14ac:dyDescent="0.2"/>
    <row r="1431" s="52" customFormat="1" x14ac:dyDescent="0.2"/>
    <row r="1432" s="52" customFormat="1" x14ac:dyDescent="0.2"/>
    <row r="1433" s="52" customFormat="1" x14ac:dyDescent="0.2"/>
    <row r="1434" s="52" customFormat="1" x14ac:dyDescent="0.2"/>
    <row r="1435" s="52" customFormat="1" x14ac:dyDescent="0.2"/>
    <row r="1436" s="52" customFormat="1" x14ac:dyDescent="0.2"/>
    <row r="1437" s="52" customFormat="1" x14ac:dyDescent="0.2"/>
    <row r="1438" s="52" customFormat="1" x14ac:dyDescent="0.2"/>
    <row r="1439" s="52" customFormat="1" x14ac:dyDescent="0.2"/>
    <row r="1440" s="52" customFormat="1" x14ac:dyDescent="0.2"/>
    <row r="1441" s="52" customFormat="1" x14ac:dyDescent="0.2"/>
    <row r="1442" s="52" customFormat="1" x14ac:dyDescent="0.2"/>
    <row r="1443" s="52" customFormat="1" x14ac:dyDescent="0.2"/>
    <row r="1444" s="52" customFormat="1" x14ac:dyDescent="0.2"/>
    <row r="1445" s="52" customFormat="1" x14ac:dyDescent="0.2"/>
    <row r="1446" s="52" customFormat="1" x14ac:dyDescent="0.2"/>
    <row r="1447" s="52" customFormat="1" x14ac:dyDescent="0.2"/>
    <row r="1448" s="52" customFormat="1" x14ac:dyDescent="0.2"/>
    <row r="1449" s="52" customFormat="1" x14ac:dyDescent="0.2"/>
    <row r="1450" s="52" customFormat="1" x14ac:dyDescent="0.2"/>
    <row r="1451" s="52" customFormat="1" x14ac:dyDescent="0.2"/>
    <row r="1452" s="52" customFormat="1" x14ac:dyDescent="0.2"/>
    <row r="1453" s="52" customFormat="1" x14ac:dyDescent="0.2"/>
    <row r="1454" s="52" customFormat="1" x14ac:dyDescent="0.2"/>
    <row r="1455" s="52" customFormat="1" x14ac:dyDescent="0.2"/>
    <row r="1456" s="52" customFormat="1" x14ac:dyDescent="0.2"/>
    <row r="1457" s="52" customFormat="1" x14ac:dyDescent="0.2"/>
    <row r="1458" s="52" customFormat="1" x14ac:dyDescent="0.2"/>
    <row r="1459" s="52" customFormat="1" x14ac:dyDescent="0.2"/>
    <row r="1460" s="52" customFormat="1" x14ac:dyDescent="0.2"/>
    <row r="1461" s="52" customFormat="1" x14ac:dyDescent="0.2"/>
    <row r="1462" s="52" customFormat="1" x14ac:dyDescent="0.2"/>
    <row r="1463" s="52" customFormat="1" x14ac:dyDescent="0.2"/>
    <row r="1464" s="52" customFormat="1" x14ac:dyDescent="0.2"/>
    <row r="1465" s="52" customFormat="1" x14ac:dyDescent="0.2"/>
    <row r="1466" s="52" customFormat="1" x14ac:dyDescent="0.2"/>
    <row r="1467" s="52" customFormat="1" x14ac:dyDescent="0.2"/>
    <row r="1468" s="52" customFormat="1" x14ac:dyDescent="0.2"/>
    <row r="1469" s="52" customFormat="1" x14ac:dyDescent="0.2"/>
    <row r="1470" s="52" customFormat="1" x14ac:dyDescent="0.2"/>
    <row r="1471" s="52" customFormat="1" x14ac:dyDescent="0.2"/>
    <row r="1472" s="52" customFormat="1" x14ac:dyDescent="0.2"/>
    <row r="1473" s="52" customFormat="1" x14ac:dyDescent="0.2"/>
    <row r="1474" s="52" customFormat="1" x14ac:dyDescent="0.2"/>
    <row r="1475" s="52" customFormat="1" x14ac:dyDescent="0.2"/>
    <row r="1476" s="52" customFormat="1" x14ac:dyDescent="0.2"/>
    <row r="1477" s="52" customFormat="1" x14ac:dyDescent="0.2"/>
    <row r="1478" s="52" customFormat="1" x14ac:dyDescent="0.2"/>
    <row r="1479" s="52" customFormat="1" x14ac:dyDescent="0.2"/>
    <row r="1480" s="52" customFormat="1" x14ac:dyDescent="0.2"/>
    <row r="1481" s="52" customFormat="1" x14ac:dyDescent="0.2"/>
    <row r="1482" s="52" customFormat="1" x14ac:dyDescent="0.2"/>
    <row r="1483" s="52" customFormat="1" x14ac:dyDescent="0.2"/>
    <row r="1484" s="52" customFormat="1" x14ac:dyDescent="0.2"/>
    <row r="1485" s="52" customFormat="1" x14ac:dyDescent="0.2"/>
    <row r="1486" s="52" customFormat="1" x14ac:dyDescent="0.2"/>
    <row r="1487" s="52" customFormat="1" x14ac:dyDescent="0.2"/>
    <row r="1488" s="52" customFormat="1" x14ac:dyDescent="0.2"/>
    <row r="1489" s="52" customFormat="1" x14ac:dyDescent="0.2"/>
    <row r="1490" s="52" customFormat="1" x14ac:dyDescent="0.2"/>
    <row r="1491" s="52" customFormat="1" x14ac:dyDescent="0.2"/>
    <row r="1492" s="52" customFormat="1" x14ac:dyDescent="0.2"/>
    <row r="1493" s="52" customFormat="1" x14ac:dyDescent="0.2"/>
    <row r="1494" s="52" customFormat="1" x14ac:dyDescent="0.2"/>
    <row r="1495" s="52" customFormat="1" x14ac:dyDescent="0.2"/>
    <row r="1496" s="52" customFormat="1" x14ac:dyDescent="0.2"/>
    <row r="1497" s="52" customFormat="1" x14ac:dyDescent="0.2"/>
    <row r="1498" s="52" customFormat="1" x14ac:dyDescent="0.2"/>
    <row r="1499" s="52" customFormat="1" x14ac:dyDescent="0.2"/>
    <row r="1500" s="52" customFormat="1" x14ac:dyDescent="0.2"/>
    <row r="1501" s="52" customFormat="1" x14ac:dyDescent="0.2"/>
    <row r="1502" s="52" customFormat="1" x14ac:dyDescent="0.2"/>
    <row r="1503" s="52" customFormat="1" x14ac:dyDescent="0.2"/>
    <row r="1504" s="52" customFormat="1" x14ac:dyDescent="0.2"/>
    <row r="1505" s="52" customFormat="1" x14ac:dyDescent="0.2"/>
    <row r="1506" s="52" customFormat="1" x14ac:dyDescent="0.2"/>
    <row r="1507" s="52" customFormat="1" x14ac:dyDescent="0.2"/>
    <row r="1508" s="52" customFormat="1" x14ac:dyDescent="0.2"/>
    <row r="1509" s="52" customFormat="1" x14ac:dyDescent="0.2"/>
    <row r="1510" s="52" customFormat="1" x14ac:dyDescent="0.2"/>
    <row r="1511" s="52" customFormat="1" x14ac:dyDescent="0.2"/>
    <row r="1512" s="52" customFormat="1" x14ac:dyDescent="0.2"/>
    <row r="1513" s="52" customFormat="1" x14ac:dyDescent="0.2"/>
    <row r="1514" s="52" customFormat="1" x14ac:dyDescent="0.2"/>
    <row r="1515" s="52" customFormat="1" x14ac:dyDescent="0.2"/>
    <row r="1516" s="52" customFormat="1" x14ac:dyDescent="0.2"/>
    <row r="1517" s="52" customFormat="1" x14ac:dyDescent="0.2"/>
    <row r="1518" s="52" customFormat="1" x14ac:dyDescent="0.2"/>
    <row r="1519" s="52" customFormat="1" x14ac:dyDescent="0.2"/>
    <row r="1520" s="52" customFormat="1" x14ac:dyDescent="0.2"/>
    <row r="1521" s="52" customFormat="1" x14ac:dyDescent="0.2"/>
    <row r="1522" s="52" customFormat="1" x14ac:dyDescent="0.2"/>
    <row r="1523" s="52" customFormat="1" x14ac:dyDescent="0.2"/>
    <row r="1524" s="52" customFormat="1" x14ac:dyDescent="0.2"/>
    <row r="1525" s="52" customFormat="1" x14ac:dyDescent="0.2"/>
    <row r="1526" s="52" customFormat="1" x14ac:dyDescent="0.2"/>
    <row r="1527" s="52" customFormat="1" x14ac:dyDescent="0.2"/>
    <row r="1528" s="52" customFormat="1" x14ac:dyDescent="0.2"/>
    <row r="1529" s="52" customFormat="1" x14ac:dyDescent="0.2"/>
    <row r="1530" s="52" customFormat="1" x14ac:dyDescent="0.2"/>
    <row r="1531" s="52" customFormat="1" x14ac:dyDescent="0.2"/>
    <row r="1532" s="52" customFormat="1" x14ac:dyDescent="0.2"/>
    <row r="1533" s="52" customFormat="1" x14ac:dyDescent="0.2"/>
    <row r="1534" s="52" customFormat="1" x14ac:dyDescent="0.2"/>
    <row r="1535" s="52" customFormat="1" x14ac:dyDescent="0.2"/>
    <row r="1536" s="52" customFormat="1" x14ac:dyDescent="0.2"/>
    <row r="1537" s="52" customFormat="1" x14ac:dyDescent="0.2"/>
    <row r="1538" s="52" customFormat="1" x14ac:dyDescent="0.2"/>
    <row r="1539" s="52" customFormat="1" x14ac:dyDescent="0.2"/>
    <row r="1540" s="52" customFormat="1" x14ac:dyDescent="0.2"/>
    <row r="1541" s="52" customFormat="1" x14ac:dyDescent="0.2"/>
    <row r="1542" s="52" customFormat="1" x14ac:dyDescent="0.2"/>
    <row r="1543" s="52" customFormat="1" x14ac:dyDescent="0.2"/>
    <row r="1544" s="52" customFormat="1" x14ac:dyDescent="0.2"/>
    <row r="1545" s="52" customFormat="1" x14ac:dyDescent="0.2"/>
    <row r="1546" s="52" customFormat="1" x14ac:dyDescent="0.2"/>
    <row r="1547" s="52" customFormat="1" x14ac:dyDescent="0.2"/>
    <row r="1548" s="52" customFormat="1" x14ac:dyDescent="0.2"/>
    <row r="1549" s="52" customFormat="1" x14ac:dyDescent="0.2"/>
    <row r="1550" s="52" customFormat="1" x14ac:dyDescent="0.2"/>
    <row r="1551" s="52" customFormat="1" x14ac:dyDescent="0.2"/>
    <row r="1552" s="52" customFormat="1" x14ac:dyDescent="0.2"/>
    <row r="1553" s="52" customFormat="1" x14ac:dyDescent="0.2"/>
    <row r="1554" s="52" customFormat="1" x14ac:dyDescent="0.2"/>
    <row r="1555" s="52" customFormat="1" x14ac:dyDescent="0.2"/>
    <row r="1556" s="52" customFormat="1" x14ac:dyDescent="0.2"/>
    <row r="1557" s="52" customFormat="1" x14ac:dyDescent="0.2"/>
    <row r="1558" s="52" customFormat="1" x14ac:dyDescent="0.2"/>
    <row r="1559" s="52" customFormat="1" x14ac:dyDescent="0.2"/>
    <row r="1560" s="52" customFormat="1" x14ac:dyDescent="0.2"/>
    <row r="1561" s="52" customFormat="1" x14ac:dyDescent="0.2"/>
    <row r="1562" s="52" customFormat="1" x14ac:dyDescent="0.2"/>
    <row r="1563" s="52" customFormat="1" x14ac:dyDescent="0.2"/>
    <row r="1564" s="52" customFormat="1" x14ac:dyDescent="0.2"/>
    <row r="1565" s="52" customFormat="1" x14ac:dyDescent="0.2"/>
    <row r="1566" s="52" customFormat="1" x14ac:dyDescent="0.2"/>
    <row r="1567" s="52" customFormat="1" x14ac:dyDescent="0.2"/>
    <row r="1568" s="52" customFormat="1" x14ac:dyDescent="0.2"/>
    <row r="1569" s="52" customFormat="1" x14ac:dyDescent="0.2"/>
    <row r="1570" s="52" customFormat="1" x14ac:dyDescent="0.2"/>
    <row r="1571" s="52" customFormat="1" x14ac:dyDescent="0.2"/>
    <row r="1572" s="52" customFormat="1" x14ac:dyDescent="0.2"/>
    <row r="1573" s="52" customFormat="1" x14ac:dyDescent="0.2"/>
    <row r="1574" s="52" customFormat="1" x14ac:dyDescent="0.2"/>
    <row r="1575" s="52" customFormat="1" x14ac:dyDescent="0.2"/>
    <row r="1576" s="52" customFormat="1" x14ac:dyDescent="0.2"/>
    <row r="1577" s="52" customFormat="1" x14ac:dyDescent="0.2"/>
    <row r="1578" s="52" customFormat="1" x14ac:dyDescent="0.2"/>
    <row r="1579" s="52" customFormat="1" x14ac:dyDescent="0.2"/>
    <row r="1580" s="52" customFormat="1" x14ac:dyDescent="0.2"/>
    <row r="1581" s="52" customFormat="1" x14ac:dyDescent="0.2"/>
    <row r="1582" s="52" customFormat="1" x14ac:dyDescent="0.2"/>
    <row r="1583" s="52" customFormat="1" x14ac:dyDescent="0.2"/>
    <row r="1584" s="52" customFormat="1" x14ac:dyDescent="0.2"/>
    <row r="1585" s="52" customFormat="1" x14ac:dyDescent="0.2"/>
    <row r="1586" s="52" customFormat="1" x14ac:dyDescent="0.2"/>
    <row r="1587" s="52" customFormat="1" x14ac:dyDescent="0.2"/>
    <row r="1588" s="52" customFormat="1" x14ac:dyDescent="0.2"/>
    <row r="1589" s="52" customFormat="1" x14ac:dyDescent="0.2"/>
    <row r="1590" s="52" customFormat="1" x14ac:dyDescent="0.2"/>
    <row r="1591" s="52" customFormat="1" x14ac:dyDescent="0.2"/>
    <row r="1592" s="52" customFormat="1" x14ac:dyDescent="0.2"/>
    <row r="1593" s="52" customFormat="1" x14ac:dyDescent="0.2"/>
    <row r="1594" s="52" customFormat="1" x14ac:dyDescent="0.2"/>
    <row r="1595" s="52" customFormat="1" x14ac:dyDescent="0.2"/>
    <row r="1596" s="52" customFormat="1" x14ac:dyDescent="0.2"/>
    <row r="1597" s="52" customFormat="1" x14ac:dyDescent="0.2"/>
    <row r="1598" s="52" customFormat="1" x14ac:dyDescent="0.2"/>
    <row r="1599" s="52" customFormat="1" x14ac:dyDescent="0.2"/>
    <row r="1600" s="52" customFormat="1" x14ac:dyDescent="0.2"/>
    <row r="1601" s="52" customFormat="1" x14ac:dyDescent="0.2"/>
    <row r="1602" s="52" customFormat="1" x14ac:dyDescent="0.2"/>
    <row r="1603" s="52" customFormat="1" x14ac:dyDescent="0.2"/>
    <row r="1604" s="52" customFormat="1" x14ac:dyDescent="0.2"/>
    <row r="1605" s="52" customFormat="1" x14ac:dyDescent="0.2"/>
    <row r="1606" s="52" customFormat="1" x14ac:dyDescent="0.2"/>
    <row r="1607" s="52" customFormat="1" x14ac:dyDescent="0.2"/>
    <row r="1608" s="52" customFormat="1" x14ac:dyDescent="0.2"/>
    <row r="1609" s="52" customFormat="1" x14ac:dyDescent="0.2"/>
    <row r="1610" s="52" customFormat="1" x14ac:dyDescent="0.2"/>
    <row r="1611" s="52" customFormat="1" x14ac:dyDescent="0.2"/>
    <row r="1612" s="52" customFormat="1" x14ac:dyDescent="0.2"/>
    <row r="1613" s="52" customFormat="1" x14ac:dyDescent="0.2"/>
    <row r="1614" s="52" customFormat="1" x14ac:dyDescent="0.2"/>
    <row r="1615" s="52" customFormat="1" x14ac:dyDescent="0.2"/>
    <row r="1616" s="52" customFormat="1" x14ac:dyDescent="0.2"/>
    <row r="1617" s="52" customFormat="1" x14ac:dyDescent="0.2"/>
    <row r="1618" s="52" customFormat="1" x14ac:dyDescent="0.2"/>
    <row r="1619" s="52" customFormat="1" x14ac:dyDescent="0.2"/>
    <row r="1620" s="52" customFormat="1" x14ac:dyDescent="0.2"/>
    <row r="1621" s="52" customFormat="1" x14ac:dyDescent="0.2"/>
    <row r="1622" s="52" customFormat="1" x14ac:dyDescent="0.2"/>
    <row r="1623" s="52" customFormat="1" x14ac:dyDescent="0.2"/>
    <row r="1624" s="52" customFormat="1" x14ac:dyDescent="0.2"/>
    <row r="1625" s="52" customFormat="1" x14ac:dyDescent="0.2"/>
    <row r="1626" s="52" customFormat="1" x14ac:dyDescent="0.2"/>
    <row r="1627" s="52" customFormat="1" x14ac:dyDescent="0.2"/>
    <row r="1628" s="52" customFormat="1" x14ac:dyDescent="0.2"/>
    <row r="1629" s="52" customFormat="1" x14ac:dyDescent="0.2"/>
    <row r="1630" s="52" customFormat="1" x14ac:dyDescent="0.2"/>
    <row r="1631" s="52" customFormat="1" x14ac:dyDescent="0.2"/>
    <row r="1632" s="52" customFormat="1" x14ac:dyDescent="0.2"/>
    <row r="1633" s="52" customFormat="1" x14ac:dyDescent="0.2"/>
    <row r="1634" s="52" customFormat="1" x14ac:dyDescent="0.2"/>
    <row r="1635" s="52" customFormat="1" x14ac:dyDescent="0.2"/>
    <row r="1636" s="52" customFormat="1" x14ac:dyDescent="0.2"/>
    <row r="1637" s="52" customFormat="1" x14ac:dyDescent="0.2"/>
    <row r="1638" s="52" customFormat="1" x14ac:dyDescent="0.2"/>
    <row r="1639" s="52" customFormat="1" x14ac:dyDescent="0.2"/>
    <row r="1640" s="52" customFormat="1" x14ac:dyDescent="0.2"/>
    <row r="1641" s="52" customFormat="1" x14ac:dyDescent="0.2"/>
    <row r="1642" s="52" customFormat="1" x14ac:dyDescent="0.2"/>
    <row r="1643" s="52" customFormat="1" x14ac:dyDescent="0.2"/>
    <row r="1644" s="52" customFormat="1" x14ac:dyDescent="0.2"/>
    <row r="1645" s="52" customFormat="1" x14ac:dyDescent="0.2"/>
    <row r="1646" s="52" customFormat="1" x14ac:dyDescent="0.2"/>
    <row r="1647" s="52" customFormat="1" x14ac:dyDescent="0.2"/>
    <row r="1648" s="52" customFormat="1" x14ac:dyDescent="0.2"/>
    <row r="1649" s="52" customFormat="1" x14ac:dyDescent="0.2"/>
    <row r="1650" s="52" customFormat="1" x14ac:dyDescent="0.2"/>
    <row r="1651" s="52" customFormat="1" x14ac:dyDescent="0.2"/>
    <row r="1652" s="52" customFormat="1" x14ac:dyDescent="0.2"/>
    <row r="1653" s="52" customFormat="1" x14ac:dyDescent="0.2"/>
    <row r="1654" s="52" customFormat="1" x14ac:dyDescent="0.2"/>
    <row r="1655" s="52" customFormat="1" x14ac:dyDescent="0.2"/>
    <row r="1656" s="52" customFormat="1" x14ac:dyDescent="0.2"/>
    <row r="1657" s="52" customFormat="1" x14ac:dyDescent="0.2"/>
    <row r="1658" s="52" customFormat="1" x14ac:dyDescent="0.2"/>
    <row r="1659" s="52" customFormat="1" x14ac:dyDescent="0.2"/>
    <row r="1660" s="52" customFormat="1" x14ac:dyDescent="0.2"/>
    <row r="1661" s="52" customFormat="1" x14ac:dyDescent="0.2"/>
    <row r="1662" s="52" customFormat="1" x14ac:dyDescent="0.2"/>
    <row r="1663" s="52" customFormat="1" x14ac:dyDescent="0.2"/>
    <row r="1664" s="52" customFormat="1" x14ac:dyDescent="0.2"/>
    <row r="1665" s="52" customFormat="1" x14ac:dyDescent="0.2"/>
    <row r="1666" s="52" customFormat="1" x14ac:dyDescent="0.2"/>
    <row r="1667" s="52" customFormat="1" x14ac:dyDescent="0.2"/>
    <row r="1668" s="52" customFormat="1" x14ac:dyDescent="0.2"/>
    <row r="1669" s="52" customFormat="1" x14ac:dyDescent="0.2"/>
    <row r="1670" s="52" customFormat="1" x14ac:dyDescent="0.2"/>
    <row r="1671" s="52" customFormat="1" x14ac:dyDescent="0.2"/>
    <row r="1672" s="52" customFormat="1" x14ac:dyDescent="0.2"/>
    <row r="1673" s="52" customFormat="1" x14ac:dyDescent="0.2"/>
    <row r="1674" s="52" customFormat="1" x14ac:dyDescent="0.2"/>
    <row r="1675" s="52" customFormat="1" x14ac:dyDescent="0.2"/>
    <row r="1676" s="52" customFormat="1" x14ac:dyDescent="0.2"/>
    <row r="1677" s="52" customFormat="1" x14ac:dyDescent="0.2"/>
    <row r="1678" s="52" customFormat="1" x14ac:dyDescent="0.2"/>
    <row r="1679" s="52" customFormat="1" x14ac:dyDescent="0.2"/>
    <row r="1680" s="52" customFormat="1" x14ac:dyDescent="0.2"/>
    <row r="1681" s="52" customFormat="1" x14ac:dyDescent="0.2"/>
    <row r="1682" s="52" customFormat="1" x14ac:dyDescent="0.2"/>
    <row r="1683" s="52" customFormat="1" x14ac:dyDescent="0.2"/>
    <row r="1684" s="52" customFormat="1" x14ac:dyDescent="0.2"/>
    <row r="1685" s="52" customFormat="1" x14ac:dyDescent="0.2"/>
    <row r="1686" s="52" customFormat="1" x14ac:dyDescent="0.2"/>
    <row r="1687" s="52" customFormat="1" x14ac:dyDescent="0.2"/>
    <row r="1688" s="52" customFormat="1" x14ac:dyDescent="0.2"/>
    <row r="1689" s="52" customFormat="1" x14ac:dyDescent="0.2"/>
    <row r="1690" s="52" customFormat="1" x14ac:dyDescent="0.2"/>
    <row r="1691" s="52" customFormat="1" x14ac:dyDescent="0.2"/>
    <row r="1692" s="52" customFormat="1" x14ac:dyDescent="0.2"/>
    <row r="1693" s="52" customFormat="1" x14ac:dyDescent="0.2"/>
    <row r="1694" s="52" customFormat="1" x14ac:dyDescent="0.2"/>
    <row r="1695" s="52" customFormat="1" x14ac:dyDescent="0.2"/>
    <row r="1696" s="52" customFormat="1" x14ac:dyDescent="0.2"/>
    <row r="1697" s="52" customFormat="1" x14ac:dyDescent="0.2"/>
    <row r="1698" s="52" customFormat="1" x14ac:dyDescent="0.2"/>
    <row r="1699" s="52" customFormat="1" x14ac:dyDescent="0.2"/>
    <row r="1700" s="52" customFormat="1" x14ac:dyDescent="0.2"/>
    <row r="1701" s="52" customFormat="1" x14ac:dyDescent="0.2"/>
    <row r="1702" s="52" customFormat="1" x14ac:dyDescent="0.2"/>
    <row r="1703" s="52" customFormat="1" x14ac:dyDescent="0.2"/>
    <row r="1704" s="52" customFormat="1" x14ac:dyDescent="0.2"/>
    <row r="1705" s="52" customFormat="1" x14ac:dyDescent="0.2"/>
    <row r="1706" s="52" customFormat="1" x14ac:dyDescent="0.2"/>
    <row r="1707" s="52" customFormat="1" x14ac:dyDescent="0.2"/>
    <row r="1708" s="52" customFormat="1" x14ac:dyDescent="0.2"/>
    <row r="1709" s="52" customFormat="1" x14ac:dyDescent="0.2"/>
    <row r="1710" s="52" customFormat="1" x14ac:dyDescent="0.2"/>
    <row r="1711" s="52" customFormat="1" x14ac:dyDescent="0.2"/>
    <row r="1712" s="52" customFormat="1" x14ac:dyDescent="0.2"/>
    <row r="1713" s="52" customFormat="1" x14ac:dyDescent="0.2"/>
    <row r="1714" s="52" customFormat="1" x14ac:dyDescent="0.2"/>
    <row r="1715" s="52" customFormat="1" x14ac:dyDescent="0.2"/>
    <row r="1716" s="52" customFormat="1" x14ac:dyDescent="0.2"/>
    <row r="1717" s="52" customFormat="1" x14ac:dyDescent="0.2"/>
    <row r="1718" s="52" customFormat="1" x14ac:dyDescent="0.2"/>
    <row r="1719" s="52" customFormat="1" x14ac:dyDescent="0.2"/>
    <row r="1720" s="52" customFormat="1" x14ac:dyDescent="0.2"/>
    <row r="1721" s="52" customFormat="1" x14ac:dyDescent="0.2"/>
    <row r="1722" s="52" customFormat="1" x14ac:dyDescent="0.2"/>
    <row r="1723" s="52" customFormat="1" x14ac:dyDescent="0.2"/>
    <row r="1724" s="52" customFormat="1" x14ac:dyDescent="0.2"/>
    <row r="1725" s="52" customFormat="1" x14ac:dyDescent="0.2"/>
    <row r="1726" s="52" customFormat="1" x14ac:dyDescent="0.2"/>
    <row r="1727" s="52" customFormat="1" x14ac:dyDescent="0.2"/>
    <row r="1728" s="52" customFormat="1" x14ac:dyDescent="0.2"/>
    <row r="1729" s="52" customFormat="1" x14ac:dyDescent="0.2"/>
    <row r="1730" s="52" customFormat="1" x14ac:dyDescent="0.2"/>
    <row r="1731" s="52" customFormat="1" x14ac:dyDescent="0.2"/>
    <row r="1732" s="52" customFormat="1" x14ac:dyDescent="0.2"/>
    <row r="1733" s="52" customFormat="1" x14ac:dyDescent="0.2"/>
    <row r="1734" s="52" customFormat="1" x14ac:dyDescent="0.2"/>
    <row r="1735" s="52" customFormat="1" x14ac:dyDescent="0.2"/>
    <row r="1736" s="52" customFormat="1" x14ac:dyDescent="0.2"/>
    <row r="1737" s="52" customFormat="1" x14ac:dyDescent="0.2"/>
    <row r="1738" s="52" customFormat="1" x14ac:dyDescent="0.2"/>
    <row r="1739" s="52" customFormat="1" x14ac:dyDescent="0.2"/>
    <row r="1740" s="52" customFormat="1" x14ac:dyDescent="0.2"/>
    <row r="1741" s="52" customFormat="1" x14ac:dyDescent="0.2"/>
    <row r="1742" s="52" customFormat="1" x14ac:dyDescent="0.2"/>
    <row r="1743" s="52" customFormat="1" x14ac:dyDescent="0.2"/>
    <row r="1744" s="52" customFormat="1" x14ac:dyDescent="0.2"/>
    <row r="1745" s="52" customFormat="1" x14ac:dyDescent="0.2"/>
    <row r="1746" s="52" customFormat="1" x14ac:dyDescent="0.2"/>
    <row r="1747" s="52" customFormat="1" x14ac:dyDescent="0.2"/>
    <row r="1748" s="52" customFormat="1" x14ac:dyDescent="0.2"/>
    <row r="1749" s="52" customFormat="1" x14ac:dyDescent="0.2"/>
    <row r="1750" s="52" customFormat="1" x14ac:dyDescent="0.2"/>
    <row r="1751" s="52" customFormat="1" x14ac:dyDescent="0.2"/>
    <row r="1752" s="52" customFormat="1" x14ac:dyDescent="0.2"/>
    <row r="1753" s="52" customFormat="1" x14ac:dyDescent="0.2"/>
    <row r="1754" s="52" customFormat="1" x14ac:dyDescent="0.2"/>
    <row r="1755" s="52" customFormat="1" x14ac:dyDescent="0.2"/>
    <row r="1756" s="52" customFormat="1" x14ac:dyDescent="0.2"/>
    <row r="1757" s="52" customFormat="1" x14ac:dyDescent="0.2"/>
    <row r="1758" s="52" customFormat="1" x14ac:dyDescent="0.2"/>
    <row r="1759" s="52" customFormat="1" x14ac:dyDescent="0.2"/>
    <row r="1760" s="52" customFormat="1" x14ac:dyDescent="0.2"/>
    <row r="1761" s="52" customFormat="1" x14ac:dyDescent="0.2"/>
    <row r="1762" s="52" customFormat="1" x14ac:dyDescent="0.2"/>
    <row r="1763" s="52" customFormat="1" x14ac:dyDescent="0.2"/>
    <row r="1764" s="52" customFormat="1" x14ac:dyDescent="0.2"/>
    <row r="1765" s="52" customFormat="1" x14ac:dyDescent="0.2"/>
    <row r="1766" s="52" customFormat="1" x14ac:dyDescent="0.2"/>
    <row r="1767" s="52" customFormat="1" x14ac:dyDescent="0.2"/>
    <row r="1768" s="52" customFormat="1" x14ac:dyDescent="0.2"/>
    <row r="1769" s="52" customFormat="1" x14ac:dyDescent="0.2"/>
    <row r="1770" s="52" customFormat="1" x14ac:dyDescent="0.2"/>
    <row r="1771" s="52" customFormat="1" x14ac:dyDescent="0.2"/>
    <row r="1772" s="52" customFormat="1" x14ac:dyDescent="0.2"/>
    <row r="1773" s="52" customFormat="1" x14ac:dyDescent="0.2"/>
    <row r="1774" s="52" customFormat="1" x14ac:dyDescent="0.2"/>
    <row r="1775" s="52" customFormat="1" x14ac:dyDescent="0.2"/>
    <row r="1776" s="52" customFormat="1" x14ac:dyDescent="0.2"/>
    <row r="1777" s="52" customFormat="1" x14ac:dyDescent="0.2"/>
    <row r="1778" s="52" customFormat="1" x14ac:dyDescent="0.2"/>
    <row r="1779" s="52" customFormat="1" x14ac:dyDescent="0.2"/>
    <row r="1780" s="52" customFormat="1" x14ac:dyDescent="0.2"/>
    <row r="1781" s="52" customFormat="1" x14ac:dyDescent="0.2"/>
    <row r="1782" s="52" customFormat="1" x14ac:dyDescent="0.2"/>
    <row r="1783" s="52" customFormat="1" x14ac:dyDescent="0.2"/>
    <row r="1784" s="52" customFormat="1" x14ac:dyDescent="0.2"/>
    <row r="1785" s="52" customFormat="1" x14ac:dyDescent="0.2"/>
    <row r="1786" s="52" customFormat="1" x14ac:dyDescent="0.2"/>
    <row r="1787" s="52" customFormat="1" x14ac:dyDescent="0.2"/>
    <row r="1788" s="52" customFormat="1" x14ac:dyDescent="0.2"/>
    <row r="1789" s="52" customFormat="1" x14ac:dyDescent="0.2"/>
    <row r="1790" s="52" customFormat="1" x14ac:dyDescent="0.2"/>
    <row r="1791" s="52" customFormat="1" x14ac:dyDescent="0.2"/>
    <row r="1792" s="52" customFormat="1" x14ac:dyDescent="0.2"/>
    <row r="1793" s="52" customFormat="1" x14ac:dyDescent="0.2"/>
    <row r="1794" s="52" customFormat="1" x14ac:dyDescent="0.2"/>
    <row r="1795" s="52" customFormat="1" x14ac:dyDescent="0.2"/>
    <row r="1796" s="52" customFormat="1" x14ac:dyDescent="0.2"/>
    <row r="1797" s="52" customFormat="1" x14ac:dyDescent="0.2"/>
    <row r="1798" s="52" customFormat="1" x14ac:dyDescent="0.2"/>
    <row r="1799" s="52" customFormat="1" x14ac:dyDescent="0.2"/>
    <row r="1800" s="52" customFormat="1" x14ac:dyDescent="0.2"/>
    <row r="1801" s="52" customFormat="1" x14ac:dyDescent="0.2"/>
    <row r="1802" s="52" customFormat="1" x14ac:dyDescent="0.2"/>
    <row r="1803" s="52" customFormat="1" x14ac:dyDescent="0.2"/>
    <row r="1804" s="52" customFormat="1" x14ac:dyDescent="0.2"/>
    <row r="1805" s="52" customFormat="1" x14ac:dyDescent="0.2"/>
    <row r="1806" s="52" customFormat="1" x14ac:dyDescent="0.2"/>
    <row r="1807" s="52" customFormat="1" x14ac:dyDescent="0.2"/>
    <row r="1808" s="52" customFormat="1" x14ac:dyDescent="0.2"/>
    <row r="1809" s="52" customFormat="1" x14ac:dyDescent="0.2"/>
    <row r="1810" s="52" customFormat="1" x14ac:dyDescent="0.2"/>
    <row r="1811" s="52" customFormat="1" x14ac:dyDescent="0.2"/>
    <row r="1812" s="52" customFormat="1" x14ac:dyDescent="0.2"/>
    <row r="1813" s="52" customFormat="1" x14ac:dyDescent="0.2"/>
    <row r="1814" s="52" customFormat="1" x14ac:dyDescent="0.2"/>
    <row r="1815" s="52" customFormat="1" x14ac:dyDescent="0.2"/>
    <row r="1816" s="52" customFormat="1" x14ac:dyDescent="0.2"/>
    <row r="1817" s="52" customFormat="1" x14ac:dyDescent="0.2"/>
    <row r="1818" s="52" customFormat="1" x14ac:dyDescent="0.2"/>
    <row r="1819" s="52" customFormat="1" x14ac:dyDescent="0.2"/>
    <row r="1820" s="52" customFormat="1" x14ac:dyDescent="0.2"/>
    <row r="1821" s="52" customFormat="1" x14ac:dyDescent="0.2"/>
    <row r="1822" s="52" customFormat="1" x14ac:dyDescent="0.2"/>
    <row r="1823" s="52" customFormat="1" x14ac:dyDescent="0.2"/>
    <row r="1824" s="52" customFormat="1" x14ac:dyDescent="0.2"/>
    <row r="1825" s="52" customFormat="1" x14ac:dyDescent="0.2"/>
    <row r="1826" s="52" customFormat="1" x14ac:dyDescent="0.2"/>
    <row r="1827" s="52" customFormat="1" x14ac:dyDescent="0.2"/>
    <row r="1828" s="52" customFormat="1" x14ac:dyDescent="0.2"/>
    <row r="1829" s="52" customFormat="1" x14ac:dyDescent="0.2"/>
    <row r="1830" s="52" customFormat="1" x14ac:dyDescent="0.2"/>
    <row r="1831" s="52" customFormat="1" x14ac:dyDescent="0.2"/>
    <row r="1832" s="52" customFormat="1" x14ac:dyDescent="0.2"/>
    <row r="1833" s="52" customFormat="1" x14ac:dyDescent="0.2"/>
    <row r="1834" s="52" customFormat="1" x14ac:dyDescent="0.2"/>
    <row r="1835" s="52" customFormat="1" x14ac:dyDescent="0.2"/>
    <row r="1836" s="52" customFormat="1" x14ac:dyDescent="0.2"/>
    <row r="1837" s="52" customFormat="1" x14ac:dyDescent="0.2"/>
    <row r="1838" s="52" customFormat="1" x14ac:dyDescent="0.2"/>
    <row r="1839" s="52" customFormat="1" x14ac:dyDescent="0.2"/>
    <row r="1840" s="52" customFormat="1" x14ac:dyDescent="0.2"/>
    <row r="1841" s="52" customFormat="1" x14ac:dyDescent="0.2"/>
    <row r="1842" s="52" customFormat="1" x14ac:dyDescent="0.2"/>
    <row r="1843" s="52" customFormat="1" x14ac:dyDescent="0.2"/>
    <row r="1844" s="52" customFormat="1" x14ac:dyDescent="0.2"/>
    <row r="1845" s="52" customFormat="1" x14ac:dyDescent="0.2"/>
    <row r="1846" s="52" customFormat="1" x14ac:dyDescent="0.2"/>
    <row r="1847" s="52" customFormat="1" x14ac:dyDescent="0.2"/>
    <row r="1848" s="52" customFormat="1" x14ac:dyDescent="0.2"/>
    <row r="1849" s="52" customFormat="1" x14ac:dyDescent="0.2"/>
    <row r="1850" s="52" customFormat="1" x14ac:dyDescent="0.2"/>
    <row r="1851" s="52" customFormat="1" x14ac:dyDescent="0.2"/>
    <row r="1852" s="52" customFormat="1" x14ac:dyDescent="0.2"/>
    <row r="1853" s="52" customFormat="1" x14ac:dyDescent="0.2"/>
    <row r="1854" s="52" customFormat="1" x14ac:dyDescent="0.2"/>
    <row r="1855" s="52" customFormat="1" x14ac:dyDescent="0.2"/>
    <row r="1856" s="52" customFormat="1" x14ac:dyDescent="0.2"/>
    <row r="1857" s="52" customFormat="1" x14ac:dyDescent="0.2"/>
    <row r="1858" s="52" customFormat="1" x14ac:dyDescent="0.2"/>
    <row r="1859" s="52" customFormat="1" x14ac:dyDescent="0.2"/>
    <row r="1860" s="52" customFormat="1" x14ac:dyDescent="0.2"/>
    <row r="1861" s="52" customFormat="1" x14ac:dyDescent="0.2"/>
    <row r="1862" s="52" customFormat="1" x14ac:dyDescent="0.2"/>
    <row r="1863" s="52" customFormat="1" x14ac:dyDescent="0.2"/>
    <row r="1864" s="52" customFormat="1" x14ac:dyDescent="0.2"/>
    <row r="1865" s="52" customFormat="1" x14ac:dyDescent="0.2"/>
    <row r="1866" s="52" customFormat="1" x14ac:dyDescent="0.2"/>
    <row r="1867" s="52" customFormat="1" x14ac:dyDescent="0.2"/>
    <row r="1868" s="52" customFormat="1" x14ac:dyDescent="0.2"/>
    <row r="1869" s="52" customFormat="1" x14ac:dyDescent="0.2"/>
    <row r="1870" s="52" customFormat="1" x14ac:dyDescent="0.2"/>
    <row r="1871" s="52" customFormat="1" x14ac:dyDescent="0.2"/>
    <row r="1872" s="52" customFormat="1" x14ac:dyDescent="0.2"/>
    <row r="1873" s="52" customFormat="1" x14ac:dyDescent="0.2"/>
    <row r="1874" s="52" customFormat="1" x14ac:dyDescent="0.2"/>
    <row r="1875" s="52" customFormat="1" x14ac:dyDescent="0.2"/>
    <row r="1876" s="52" customFormat="1" x14ac:dyDescent="0.2"/>
    <row r="1877" s="52" customFormat="1" x14ac:dyDescent="0.2"/>
    <row r="1878" s="52" customFormat="1" x14ac:dyDescent="0.2"/>
    <row r="1879" s="52" customFormat="1" x14ac:dyDescent="0.2"/>
    <row r="1880" s="52" customFormat="1" x14ac:dyDescent="0.2"/>
    <row r="1881" s="52" customFormat="1" x14ac:dyDescent="0.2"/>
    <row r="1882" s="52" customFormat="1" x14ac:dyDescent="0.2"/>
    <row r="1883" s="52" customFormat="1" x14ac:dyDescent="0.2"/>
    <row r="1884" s="52" customFormat="1" x14ac:dyDescent="0.2"/>
    <row r="1885" s="52" customFormat="1" x14ac:dyDescent="0.2"/>
    <row r="1886" s="52" customFormat="1" x14ac:dyDescent="0.2"/>
    <row r="1887" s="52" customFormat="1" x14ac:dyDescent="0.2"/>
    <row r="1888" s="52" customFormat="1" x14ac:dyDescent="0.2"/>
    <row r="1889" s="52" customFormat="1" x14ac:dyDescent="0.2"/>
    <row r="1890" s="52" customFormat="1" x14ac:dyDescent="0.2"/>
    <row r="1891" s="52" customFormat="1" x14ac:dyDescent="0.2"/>
    <row r="1892" s="52" customFormat="1" x14ac:dyDescent="0.2"/>
    <row r="1893" s="52" customFormat="1" x14ac:dyDescent="0.2"/>
    <row r="1894" s="52" customFormat="1" x14ac:dyDescent="0.2"/>
    <row r="1895" s="52" customFormat="1" x14ac:dyDescent="0.2"/>
    <row r="1896" s="52" customFormat="1" x14ac:dyDescent="0.2"/>
    <row r="1897" s="52" customFormat="1" x14ac:dyDescent="0.2"/>
    <row r="1898" s="52" customFormat="1" x14ac:dyDescent="0.2"/>
    <row r="1899" s="52" customFormat="1" x14ac:dyDescent="0.2"/>
    <row r="1900" s="52" customFormat="1" x14ac:dyDescent="0.2"/>
    <row r="1901" s="52" customFormat="1" x14ac:dyDescent="0.2"/>
    <row r="1902" s="52" customFormat="1" x14ac:dyDescent="0.2"/>
    <row r="1903" s="52" customFormat="1" x14ac:dyDescent="0.2"/>
    <row r="1904" s="52" customFormat="1" x14ac:dyDescent="0.2"/>
    <row r="1905" s="52" customFormat="1" x14ac:dyDescent="0.2"/>
    <row r="1906" s="52" customFormat="1" x14ac:dyDescent="0.2"/>
    <row r="1907" s="52" customFormat="1" x14ac:dyDescent="0.2"/>
    <row r="1908" s="52" customFormat="1" x14ac:dyDescent="0.2"/>
    <row r="1909" s="52" customFormat="1" x14ac:dyDescent="0.2"/>
    <row r="1910" s="52" customFormat="1" x14ac:dyDescent="0.2"/>
    <row r="1911" s="52" customFormat="1" x14ac:dyDescent="0.2"/>
    <row r="1912" s="52" customFormat="1" x14ac:dyDescent="0.2"/>
    <row r="1913" s="52" customFormat="1" x14ac:dyDescent="0.2"/>
    <row r="1914" s="52" customFormat="1" x14ac:dyDescent="0.2"/>
    <row r="1915" s="52" customFormat="1" x14ac:dyDescent="0.2"/>
    <row r="1916" s="52" customFormat="1" x14ac:dyDescent="0.2"/>
    <row r="1917" s="52" customFormat="1" x14ac:dyDescent="0.2"/>
    <row r="1918" s="52" customFormat="1" x14ac:dyDescent="0.2"/>
    <row r="1919" s="52" customFormat="1" x14ac:dyDescent="0.2"/>
    <row r="1920" s="52" customFormat="1" x14ac:dyDescent="0.2"/>
    <row r="1921" s="52" customFormat="1" x14ac:dyDescent="0.2"/>
    <row r="1922" s="52" customFormat="1" x14ac:dyDescent="0.2"/>
    <row r="1923" s="52" customFormat="1" x14ac:dyDescent="0.2"/>
    <row r="1924" s="52" customFormat="1" x14ac:dyDescent="0.2"/>
    <row r="1925" s="52" customFormat="1" x14ac:dyDescent="0.2"/>
    <row r="1926" s="52" customFormat="1" x14ac:dyDescent="0.2"/>
    <row r="1927" s="52" customFormat="1" x14ac:dyDescent="0.2"/>
    <row r="1928" s="52" customFormat="1" x14ac:dyDescent="0.2"/>
    <row r="1929" s="52" customFormat="1" x14ac:dyDescent="0.2"/>
    <row r="1930" s="52" customFormat="1" x14ac:dyDescent="0.2"/>
    <row r="1931" s="52" customFormat="1" x14ac:dyDescent="0.2"/>
    <row r="1932" s="52" customFormat="1" x14ac:dyDescent="0.2"/>
    <row r="1933" s="52" customFormat="1" x14ac:dyDescent="0.2"/>
    <row r="1934" s="52" customFormat="1" x14ac:dyDescent="0.2"/>
    <row r="1935" s="52" customFormat="1" x14ac:dyDescent="0.2"/>
    <row r="1936" s="52" customFormat="1" x14ac:dyDescent="0.2"/>
    <row r="1937" s="52" customFormat="1" x14ac:dyDescent="0.2"/>
    <row r="1938" s="52" customFormat="1" x14ac:dyDescent="0.2"/>
    <row r="1939" s="52" customFormat="1" x14ac:dyDescent="0.2"/>
    <row r="1940" s="52" customFormat="1" x14ac:dyDescent="0.2"/>
    <row r="1941" s="52" customFormat="1" x14ac:dyDescent="0.2"/>
    <row r="1942" s="52" customFormat="1" x14ac:dyDescent="0.2"/>
    <row r="1943" s="52" customFormat="1" x14ac:dyDescent="0.2"/>
    <row r="1944" s="52" customFormat="1" x14ac:dyDescent="0.2"/>
    <row r="1945" s="52" customFormat="1" x14ac:dyDescent="0.2"/>
    <row r="1946" s="52" customFormat="1" x14ac:dyDescent="0.2"/>
    <row r="1947" s="52" customFormat="1" x14ac:dyDescent="0.2"/>
    <row r="1948" s="52" customFormat="1" x14ac:dyDescent="0.2"/>
    <row r="1949" s="52" customFormat="1" x14ac:dyDescent="0.2"/>
    <row r="1950" s="52" customFormat="1" x14ac:dyDescent="0.2"/>
    <row r="1951" s="52" customFormat="1" x14ac:dyDescent="0.2"/>
    <row r="1952" s="52" customFormat="1" x14ac:dyDescent="0.2"/>
    <row r="1953" s="52" customFormat="1" x14ac:dyDescent="0.2"/>
    <row r="1954" s="52" customFormat="1" x14ac:dyDescent="0.2"/>
    <row r="1955" s="52" customFormat="1" x14ac:dyDescent="0.2"/>
    <row r="1956" s="52" customFormat="1" x14ac:dyDescent="0.2"/>
    <row r="1957" s="52" customFormat="1" x14ac:dyDescent="0.2"/>
    <row r="1958" s="52" customFormat="1" x14ac:dyDescent="0.2"/>
    <row r="1959" s="52" customFormat="1" x14ac:dyDescent="0.2"/>
    <row r="1960" s="52" customFormat="1" x14ac:dyDescent="0.2"/>
    <row r="1961" s="52" customFormat="1" x14ac:dyDescent="0.2"/>
    <row r="1962" s="52" customFormat="1" x14ac:dyDescent="0.2"/>
    <row r="1963" s="52" customFormat="1" x14ac:dyDescent="0.2"/>
    <row r="1964" s="52" customFormat="1" x14ac:dyDescent="0.2"/>
    <row r="1965" s="52" customFormat="1" x14ac:dyDescent="0.2"/>
    <row r="1966" s="52" customFormat="1" x14ac:dyDescent="0.2"/>
    <row r="1967" s="52" customFormat="1" x14ac:dyDescent="0.2"/>
    <row r="1968" s="52" customFormat="1" x14ac:dyDescent="0.2"/>
    <row r="1969" s="52" customFormat="1" x14ac:dyDescent="0.2"/>
    <row r="1970" s="52" customFormat="1" x14ac:dyDescent="0.2"/>
    <row r="1971" s="52" customFormat="1" x14ac:dyDescent="0.2"/>
    <row r="1972" s="52" customFormat="1" x14ac:dyDescent="0.2"/>
    <row r="1973" s="52" customFormat="1" x14ac:dyDescent="0.2"/>
    <row r="1974" s="52" customFormat="1" x14ac:dyDescent="0.2"/>
    <row r="1975" s="52" customFormat="1" x14ac:dyDescent="0.2"/>
    <row r="1976" s="52" customFormat="1" x14ac:dyDescent="0.2"/>
    <row r="1977" s="52" customFormat="1" x14ac:dyDescent="0.2"/>
    <row r="1978" s="52" customFormat="1" x14ac:dyDescent="0.2"/>
    <row r="1979" s="52" customFormat="1" x14ac:dyDescent="0.2"/>
    <row r="1980" s="52" customFormat="1" x14ac:dyDescent="0.2"/>
    <row r="1981" s="52" customFormat="1" x14ac:dyDescent="0.2"/>
    <row r="1982" s="52" customFormat="1" x14ac:dyDescent="0.2"/>
    <row r="1983" s="52" customFormat="1" x14ac:dyDescent="0.2"/>
    <row r="1984" s="52" customFormat="1" x14ac:dyDescent="0.2"/>
    <row r="1985" s="52" customFormat="1" x14ac:dyDescent="0.2"/>
    <row r="1986" s="52" customFormat="1" x14ac:dyDescent="0.2"/>
    <row r="1987" s="52" customFormat="1" x14ac:dyDescent="0.2"/>
    <row r="1988" s="52" customFormat="1" x14ac:dyDescent="0.2"/>
    <row r="1989" s="52" customFormat="1" x14ac:dyDescent="0.2"/>
    <row r="1990" s="52" customFormat="1" x14ac:dyDescent="0.2"/>
    <row r="1991" s="52" customFormat="1" x14ac:dyDescent="0.2"/>
    <row r="1992" s="52" customFormat="1" x14ac:dyDescent="0.2"/>
    <row r="1993" s="52" customFormat="1" x14ac:dyDescent="0.2"/>
    <row r="1994" s="52" customFormat="1" x14ac:dyDescent="0.2"/>
    <row r="1995" s="52" customFormat="1" x14ac:dyDescent="0.2"/>
    <row r="1996" s="52" customFormat="1" x14ac:dyDescent="0.2"/>
    <row r="1997" s="52" customFormat="1" x14ac:dyDescent="0.2"/>
    <row r="1998" s="52" customFormat="1" x14ac:dyDescent="0.2"/>
    <row r="1999" s="52" customFormat="1" x14ac:dyDescent="0.2"/>
    <row r="2000" s="52" customFormat="1" x14ac:dyDescent="0.2"/>
    <row r="2001" s="52" customFormat="1" x14ac:dyDescent="0.2"/>
    <row r="2002" s="52" customFormat="1" x14ac:dyDescent="0.2"/>
    <row r="2003" s="52" customFormat="1" x14ac:dyDescent="0.2"/>
    <row r="2004" s="52" customFormat="1" x14ac:dyDescent="0.2"/>
    <row r="2005" s="52" customFormat="1" x14ac:dyDescent="0.2"/>
    <row r="2006" s="52" customFormat="1" x14ac:dyDescent="0.2"/>
    <row r="2007" s="52" customFormat="1" x14ac:dyDescent="0.2"/>
    <row r="2008" s="52" customFormat="1" x14ac:dyDescent="0.2"/>
    <row r="2009" s="52" customFormat="1" x14ac:dyDescent="0.2"/>
    <row r="2010" s="52" customFormat="1" x14ac:dyDescent="0.2"/>
    <row r="2011" s="52" customFormat="1" x14ac:dyDescent="0.2"/>
    <row r="2012" s="52" customFormat="1" x14ac:dyDescent="0.2"/>
    <row r="2013" s="52" customFormat="1" x14ac:dyDescent="0.2"/>
    <row r="2014" s="52" customFormat="1" x14ac:dyDescent="0.2"/>
    <row r="2015" s="52" customFormat="1" x14ac:dyDescent="0.2"/>
    <row r="2016" s="52" customFormat="1" x14ac:dyDescent="0.2"/>
    <row r="2017" s="52" customFormat="1" x14ac:dyDescent="0.2"/>
    <row r="2018" s="52" customFormat="1" x14ac:dyDescent="0.2"/>
    <row r="2019" s="52" customFormat="1" x14ac:dyDescent="0.2"/>
    <row r="2020" s="52" customFormat="1" x14ac:dyDescent="0.2"/>
    <row r="2021" s="52" customFormat="1" x14ac:dyDescent="0.2"/>
    <row r="2022" s="52" customFormat="1" x14ac:dyDescent="0.2"/>
    <row r="2023" s="52" customFormat="1" x14ac:dyDescent="0.2"/>
    <row r="2024" s="52" customFormat="1" x14ac:dyDescent="0.2"/>
    <row r="2025" s="52" customFormat="1" x14ac:dyDescent="0.2"/>
    <row r="2026" s="52" customFormat="1" x14ac:dyDescent="0.2"/>
    <row r="2027" s="52" customFormat="1" x14ac:dyDescent="0.2"/>
    <row r="2028" s="52" customFormat="1" x14ac:dyDescent="0.2"/>
    <row r="2029" s="52" customFormat="1" x14ac:dyDescent="0.2"/>
    <row r="2030" s="52" customFormat="1" x14ac:dyDescent="0.2"/>
    <row r="2031" s="52" customFormat="1" x14ac:dyDescent="0.2"/>
    <row r="2032" s="52" customFormat="1" x14ac:dyDescent="0.2"/>
    <row r="2033" s="52" customFormat="1" x14ac:dyDescent="0.2"/>
    <row r="2034" s="52" customFormat="1" x14ac:dyDescent="0.2"/>
    <row r="2035" s="52" customFormat="1" x14ac:dyDescent="0.2"/>
    <row r="2036" s="52" customFormat="1" x14ac:dyDescent="0.2"/>
    <row r="2037" s="52" customFormat="1" x14ac:dyDescent="0.2"/>
    <row r="2038" s="52" customFormat="1" x14ac:dyDescent="0.2"/>
    <row r="2039" s="52" customFormat="1" x14ac:dyDescent="0.2"/>
    <row r="2040" s="52" customFormat="1" x14ac:dyDescent="0.2"/>
    <row r="2041" s="52" customFormat="1" x14ac:dyDescent="0.2"/>
    <row r="2042" s="52" customFormat="1" x14ac:dyDescent="0.2"/>
    <row r="2043" s="52" customFormat="1" x14ac:dyDescent="0.2"/>
    <row r="2044" s="52" customFormat="1" x14ac:dyDescent="0.2"/>
    <row r="2045" s="52" customFormat="1" x14ac:dyDescent="0.2"/>
    <row r="2046" s="52" customFormat="1" x14ac:dyDescent="0.2"/>
    <row r="2047" s="52" customFormat="1" x14ac:dyDescent="0.2"/>
    <row r="2048" s="52" customFormat="1" x14ac:dyDescent="0.2"/>
    <row r="2049" s="52" customFormat="1" x14ac:dyDescent="0.2"/>
    <row r="2050" s="52" customFormat="1" x14ac:dyDescent="0.2"/>
    <row r="2051" s="52" customFormat="1" x14ac:dyDescent="0.2"/>
    <row r="2052" s="52" customFormat="1" x14ac:dyDescent="0.2"/>
    <row r="2053" s="52" customFormat="1" x14ac:dyDescent="0.2"/>
    <row r="2054" s="52" customFormat="1" x14ac:dyDescent="0.2"/>
    <row r="2055" s="52" customFormat="1" x14ac:dyDescent="0.2"/>
    <row r="2056" s="52" customFormat="1" x14ac:dyDescent="0.2"/>
    <row r="2057" s="52" customFormat="1" x14ac:dyDescent="0.2"/>
    <row r="2058" s="52" customFormat="1" x14ac:dyDescent="0.2"/>
    <row r="2059" s="52" customFormat="1" x14ac:dyDescent="0.2"/>
    <row r="2060" s="52" customFormat="1" x14ac:dyDescent="0.2"/>
    <row r="2061" s="52" customFormat="1" x14ac:dyDescent="0.2"/>
    <row r="2062" s="52" customFormat="1" x14ac:dyDescent="0.2"/>
    <row r="2063" s="52" customFormat="1" x14ac:dyDescent="0.2"/>
    <row r="2064" s="52" customFormat="1" x14ac:dyDescent="0.2"/>
    <row r="2065" s="52" customFormat="1" x14ac:dyDescent="0.2"/>
    <row r="2066" s="52" customFormat="1" x14ac:dyDescent="0.2"/>
    <row r="2067" s="52" customFormat="1" x14ac:dyDescent="0.2"/>
    <row r="2068" s="52" customFormat="1" x14ac:dyDescent="0.2"/>
    <row r="2069" s="52" customFormat="1" x14ac:dyDescent="0.2"/>
    <row r="2070" s="52" customFormat="1" x14ac:dyDescent="0.2"/>
    <row r="2071" s="52" customFormat="1" x14ac:dyDescent="0.2"/>
    <row r="2072" s="52" customFormat="1" x14ac:dyDescent="0.2"/>
    <row r="2073" s="52" customFormat="1" x14ac:dyDescent="0.2"/>
    <row r="2074" s="52" customFormat="1" x14ac:dyDescent="0.2"/>
    <row r="2075" s="52" customFormat="1" x14ac:dyDescent="0.2"/>
    <row r="2076" s="52" customFormat="1" x14ac:dyDescent="0.2"/>
    <row r="2077" s="52" customFormat="1" x14ac:dyDescent="0.2"/>
    <row r="2078" s="52" customFormat="1" x14ac:dyDescent="0.2"/>
    <row r="2079" s="52" customFormat="1" x14ac:dyDescent="0.2"/>
    <row r="2080" s="52" customFormat="1" x14ac:dyDescent="0.2"/>
    <row r="2081" s="52" customFormat="1" x14ac:dyDescent="0.2"/>
    <row r="2082" s="52" customFormat="1" x14ac:dyDescent="0.2"/>
    <row r="2083" s="52" customFormat="1" x14ac:dyDescent="0.2"/>
    <row r="2084" s="52" customFormat="1" x14ac:dyDescent="0.2"/>
    <row r="2085" s="52" customFormat="1" x14ac:dyDescent="0.2"/>
    <row r="2086" s="52" customFormat="1" x14ac:dyDescent="0.2"/>
    <row r="2087" s="52" customFormat="1" x14ac:dyDescent="0.2"/>
    <row r="2088" s="52" customFormat="1" x14ac:dyDescent="0.2"/>
    <row r="2089" s="52" customFormat="1" x14ac:dyDescent="0.2"/>
    <row r="2090" s="52" customFormat="1" x14ac:dyDescent="0.2"/>
    <row r="2091" s="52" customFormat="1" x14ac:dyDescent="0.2"/>
    <row r="2092" s="52" customFormat="1" x14ac:dyDescent="0.2"/>
    <row r="2093" s="52" customFormat="1" x14ac:dyDescent="0.2"/>
    <row r="2094" s="52" customFormat="1" x14ac:dyDescent="0.2"/>
    <row r="2095" s="52" customFormat="1" x14ac:dyDescent="0.2"/>
    <row r="2096" s="52" customFormat="1" x14ac:dyDescent="0.2"/>
    <row r="2097" s="52" customFormat="1" x14ac:dyDescent="0.2"/>
    <row r="2098" s="52" customFormat="1" x14ac:dyDescent="0.2"/>
    <row r="2099" s="52" customFormat="1" x14ac:dyDescent="0.2"/>
    <row r="2100" s="52" customFormat="1" x14ac:dyDescent="0.2"/>
    <row r="2101" s="52" customFormat="1" x14ac:dyDescent="0.2"/>
    <row r="2102" s="52" customFormat="1" x14ac:dyDescent="0.2"/>
    <row r="2103" s="52" customFormat="1" x14ac:dyDescent="0.2"/>
    <row r="2104" s="52" customFormat="1" x14ac:dyDescent="0.2"/>
    <row r="2105" s="52" customFormat="1" x14ac:dyDescent="0.2"/>
    <row r="2106" s="52" customFormat="1" x14ac:dyDescent="0.2"/>
    <row r="2107" s="52" customFormat="1" x14ac:dyDescent="0.2"/>
    <row r="2108" s="52" customFormat="1" x14ac:dyDescent="0.2"/>
    <row r="2109" s="52" customFormat="1" x14ac:dyDescent="0.2"/>
    <row r="2110" s="52" customFormat="1" x14ac:dyDescent="0.2"/>
    <row r="2111" s="52" customFormat="1" x14ac:dyDescent="0.2"/>
    <row r="2112" s="52" customFormat="1" x14ac:dyDescent="0.2"/>
    <row r="2113" s="52" customFormat="1" x14ac:dyDescent="0.2"/>
    <row r="2114" s="52" customFormat="1" x14ac:dyDescent="0.2"/>
    <row r="2115" s="52" customFormat="1" x14ac:dyDescent="0.2"/>
    <row r="2116" s="52" customFormat="1" x14ac:dyDescent="0.2"/>
    <row r="2117" s="52" customFormat="1" x14ac:dyDescent="0.2"/>
    <row r="2118" s="52" customFormat="1" x14ac:dyDescent="0.2"/>
    <row r="2119" s="52" customFormat="1" x14ac:dyDescent="0.2"/>
    <row r="2120" s="52" customFormat="1" x14ac:dyDescent="0.2"/>
    <row r="2121" s="52" customFormat="1" x14ac:dyDescent="0.2"/>
    <row r="2122" s="52" customFormat="1" x14ac:dyDescent="0.2"/>
    <row r="2123" s="52" customFormat="1" x14ac:dyDescent="0.2"/>
    <row r="2124" s="52" customFormat="1" x14ac:dyDescent="0.2"/>
    <row r="2125" s="52" customFormat="1" x14ac:dyDescent="0.2"/>
    <row r="2126" s="52" customFormat="1" x14ac:dyDescent="0.2"/>
    <row r="2127" s="52" customFormat="1" x14ac:dyDescent="0.2"/>
    <row r="2128" s="52" customFormat="1" x14ac:dyDescent="0.2"/>
    <row r="2129" s="52" customFormat="1" x14ac:dyDescent="0.2"/>
    <row r="2130" s="52" customFormat="1" x14ac:dyDescent="0.2"/>
    <row r="2131" s="52" customFormat="1" x14ac:dyDescent="0.2"/>
    <row r="2132" s="52" customFormat="1" x14ac:dyDescent="0.2"/>
    <row r="2133" s="52" customFormat="1" x14ac:dyDescent="0.2"/>
    <row r="2134" s="52" customFormat="1" x14ac:dyDescent="0.2"/>
    <row r="2135" s="52" customFormat="1" x14ac:dyDescent="0.2"/>
    <row r="2136" s="52" customFormat="1" x14ac:dyDescent="0.2"/>
    <row r="2137" s="52" customFormat="1" x14ac:dyDescent="0.2"/>
    <row r="2138" s="52" customFormat="1" x14ac:dyDescent="0.2"/>
    <row r="2139" s="52" customFormat="1" x14ac:dyDescent="0.2"/>
    <row r="2140" s="52" customFormat="1" x14ac:dyDescent="0.2"/>
    <row r="2141" s="52" customFormat="1" x14ac:dyDescent="0.2"/>
    <row r="2142" s="52" customFormat="1" x14ac:dyDescent="0.2"/>
    <row r="2143" s="52" customFormat="1" x14ac:dyDescent="0.2"/>
    <row r="2144" s="52" customFormat="1" x14ac:dyDescent="0.2"/>
    <row r="2145" s="52" customFormat="1" x14ac:dyDescent="0.2"/>
    <row r="2146" s="52" customFormat="1" x14ac:dyDescent="0.2"/>
    <row r="2147" s="52" customFormat="1" x14ac:dyDescent="0.2"/>
    <row r="2148" s="52" customFormat="1" x14ac:dyDescent="0.2"/>
    <row r="2149" s="52" customFormat="1" x14ac:dyDescent="0.2"/>
    <row r="2150" s="52" customFormat="1" x14ac:dyDescent="0.2"/>
    <row r="2151" s="52" customFormat="1" x14ac:dyDescent="0.2"/>
    <row r="2152" s="52" customFormat="1" x14ac:dyDescent="0.2"/>
    <row r="2153" s="52" customFormat="1" x14ac:dyDescent="0.2"/>
    <row r="2154" s="52" customFormat="1" x14ac:dyDescent="0.2"/>
    <row r="2155" s="52" customFormat="1" x14ac:dyDescent="0.2"/>
    <row r="2156" s="52" customFormat="1" x14ac:dyDescent="0.2"/>
    <row r="2157" s="52" customFormat="1" x14ac:dyDescent="0.2"/>
    <row r="2158" s="52" customFormat="1" x14ac:dyDescent="0.2"/>
    <row r="2159" s="52" customFormat="1" x14ac:dyDescent="0.2"/>
    <row r="2160" s="52" customFormat="1" x14ac:dyDescent="0.2"/>
    <row r="2161" s="52" customFormat="1" x14ac:dyDescent="0.2"/>
    <row r="2162" s="52" customFormat="1" x14ac:dyDescent="0.2"/>
    <row r="2163" s="52" customFormat="1" x14ac:dyDescent="0.2"/>
    <row r="2164" s="52" customFormat="1" x14ac:dyDescent="0.2"/>
    <row r="2165" s="52" customFormat="1" x14ac:dyDescent="0.2"/>
    <row r="2166" s="52" customFormat="1" x14ac:dyDescent="0.2"/>
    <row r="2167" s="52" customFormat="1" x14ac:dyDescent="0.2"/>
    <row r="2168" s="52" customFormat="1" x14ac:dyDescent="0.2"/>
    <row r="2169" s="52" customFormat="1" x14ac:dyDescent="0.2"/>
    <row r="2170" s="52" customFormat="1" x14ac:dyDescent="0.2"/>
    <row r="2171" s="52" customFormat="1" x14ac:dyDescent="0.2"/>
    <row r="2172" s="52" customFormat="1" x14ac:dyDescent="0.2"/>
    <row r="2173" s="52" customFormat="1" x14ac:dyDescent="0.2"/>
    <row r="2174" s="52" customFormat="1" x14ac:dyDescent="0.2"/>
    <row r="2175" s="52" customFormat="1" x14ac:dyDescent="0.2"/>
    <row r="2176" s="52" customFormat="1" x14ac:dyDescent="0.2"/>
    <row r="2177" s="52" customFormat="1" x14ac:dyDescent="0.2"/>
    <row r="2178" s="52" customFormat="1" x14ac:dyDescent="0.2"/>
    <row r="2179" s="52" customFormat="1" x14ac:dyDescent="0.2"/>
    <row r="2180" s="52" customFormat="1" x14ac:dyDescent="0.2"/>
    <row r="2181" s="52" customFormat="1" x14ac:dyDescent="0.2"/>
    <row r="2182" s="52" customFormat="1" x14ac:dyDescent="0.2"/>
    <row r="2183" s="52" customFormat="1" x14ac:dyDescent="0.2"/>
    <row r="2184" s="52" customFormat="1" x14ac:dyDescent="0.2"/>
    <row r="2185" s="52" customFormat="1" x14ac:dyDescent="0.2"/>
    <row r="2186" s="52" customFormat="1" x14ac:dyDescent="0.2"/>
    <row r="2187" s="52" customFormat="1" x14ac:dyDescent="0.2"/>
    <row r="2188" s="52" customFormat="1" x14ac:dyDescent="0.2"/>
    <row r="2189" s="52" customFormat="1" x14ac:dyDescent="0.2"/>
    <row r="2190" s="52" customFormat="1" x14ac:dyDescent="0.2"/>
    <row r="2191" s="52" customFormat="1" x14ac:dyDescent="0.2"/>
    <row r="2192" s="52" customFormat="1" x14ac:dyDescent="0.2"/>
    <row r="2193" s="52" customFormat="1" x14ac:dyDescent="0.2"/>
    <row r="2194" s="52" customFormat="1" x14ac:dyDescent="0.2"/>
    <row r="2195" s="52" customFormat="1" x14ac:dyDescent="0.2"/>
    <row r="2196" s="52" customFormat="1" x14ac:dyDescent="0.2"/>
    <row r="2197" s="52" customFormat="1" x14ac:dyDescent="0.2"/>
    <row r="2198" s="52" customFormat="1" x14ac:dyDescent="0.2"/>
    <row r="2199" s="52" customFormat="1" x14ac:dyDescent="0.2"/>
    <row r="2200" s="52" customFormat="1" x14ac:dyDescent="0.2"/>
    <row r="2201" s="52" customFormat="1" x14ac:dyDescent="0.2"/>
    <row r="2202" s="52" customFormat="1" x14ac:dyDescent="0.2"/>
    <row r="2203" s="52" customFormat="1" x14ac:dyDescent="0.2"/>
    <row r="2204" s="52" customFormat="1" x14ac:dyDescent="0.2"/>
    <row r="2205" s="52" customFormat="1" x14ac:dyDescent="0.2"/>
    <row r="2206" s="52" customFormat="1" x14ac:dyDescent="0.2"/>
    <row r="2207" s="52" customFormat="1" x14ac:dyDescent="0.2"/>
    <row r="2208" s="52" customFormat="1" x14ac:dyDescent="0.2"/>
    <row r="2209" s="52" customFormat="1" x14ac:dyDescent="0.2"/>
    <row r="2210" s="52" customFormat="1" x14ac:dyDescent="0.2"/>
    <row r="2211" s="52" customFormat="1" x14ac:dyDescent="0.2"/>
    <row r="2212" s="52" customFormat="1" x14ac:dyDescent="0.2"/>
    <row r="2213" s="52" customFormat="1" x14ac:dyDescent="0.2"/>
    <row r="2214" s="52" customFormat="1" x14ac:dyDescent="0.2"/>
    <row r="2215" s="52" customFormat="1" x14ac:dyDescent="0.2"/>
    <row r="2216" s="52" customFormat="1" x14ac:dyDescent="0.2"/>
    <row r="2217" s="52" customFormat="1" x14ac:dyDescent="0.2"/>
    <row r="2218" s="52" customFormat="1" x14ac:dyDescent="0.2"/>
    <row r="2219" s="52" customFormat="1" x14ac:dyDescent="0.2"/>
    <row r="2220" s="52" customFormat="1" x14ac:dyDescent="0.2"/>
    <row r="2221" s="52" customFormat="1" x14ac:dyDescent="0.2"/>
    <row r="2222" s="52" customFormat="1" x14ac:dyDescent="0.2"/>
    <row r="2223" s="52" customFormat="1" x14ac:dyDescent="0.2"/>
    <row r="2224" s="52" customFormat="1" x14ac:dyDescent="0.2"/>
    <row r="2225" s="52" customFormat="1" x14ac:dyDescent="0.2"/>
    <row r="2226" s="52" customFormat="1" x14ac:dyDescent="0.2"/>
    <row r="2227" s="52" customFormat="1" x14ac:dyDescent="0.2"/>
    <row r="2228" s="52" customFormat="1" x14ac:dyDescent="0.2"/>
    <row r="2229" s="52" customFormat="1" x14ac:dyDescent="0.2"/>
    <row r="2230" s="52" customFormat="1" x14ac:dyDescent="0.2"/>
    <row r="2231" s="52" customFormat="1" x14ac:dyDescent="0.2"/>
    <row r="2232" s="52" customFormat="1" x14ac:dyDescent="0.2"/>
    <row r="2233" s="52" customFormat="1" x14ac:dyDescent="0.2"/>
    <row r="2234" s="52" customFormat="1" x14ac:dyDescent="0.2"/>
    <row r="2235" s="52" customFormat="1" x14ac:dyDescent="0.2"/>
    <row r="2236" s="52" customFormat="1" x14ac:dyDescent="0.2"/>
    <row r="2237" s="52" customFormat="1" x14ac:dyDescent="0.2"/>
    <row r="2238" s="52" customFormat="1" x14ac:dyDescent="0.2"/>
    <row r="2239" s="52" customFormat="1" x14ac:dyDescent="0.2"/>
    <row r="2240" s="52" customFormat="1" x14ac:dyDescent="0.2"/>
    <row r="2241" s="52" customFormat="1" x14ac:dyDescent="0.2"/>
    <row r="2242" s="52" customFormat="1" x14ac:dyDescent="0.2"/>
    <row r="2243" s="52" customFormat="1" x14ac:dyDescent="0.2"/>
    <row r="2244" s="52" customFormat="1" x14ac:dyDescent="0.2"/>
    <row r="2245" s="52" customFormat="1" x14ac:dyDescent="0.2"/>
    <row r="2246" s="52" customFormat="1" x14ac:dyDescent="0.2"/>
    <row r="2247" s="52" customFormat="1" x14ac:dyDescent="0.2"/>
    <row r="2248" s="52" customFormat="1" x14ac:dyDescent="0.2"/>
    <row r="2249" s="52" customFormat="1" x14ac:dyDescent="0.2"/>
    <row r="2250" s="52" customFormat="1" x14ac:dyDescent="0.2"/>
    <row r="2251" s="52" customFormat="1" x14ac:dyDescent="0.2"/>
    <row r="2252" s="52" customFormat="1" x14ac:dyDescent="0.2"/>
    <row r="2253" s="52" customFormat="1" x14ac:dyDescent="0.2"/>
    <row r="2254" s="52" customFormat="1" x14ac:dyDescent="0.2"/>
    <row r="2255" s="52" customFormat="1" x14ac:dyDescent="0.2"/>
    <row r="2256" s="52" customFormat="1" x14ac:dyDescent="0.2"/>
    <row r="2257" s="52" customFormat="1" x14ac:dyDescent="0.2"/>
    <row r="2258" s="52" customFormat="1" x14ac:dyDescent="0.2"/>
    <row r="2259" s="52" customFormat="1" x14ac:dyDescent="0.2"/>
    <row r="2260" s="52" customFormat="1" x14ac:dyDescent="0.2"/>
    <row r="2261" s="52" customFormat="1" x14ac:dyDescent="0.2"/>
    <row r="2262" s="52" customFormat="1" x14ac:dyDescent="0.2"/>
    <row r="2263" s="52" customFormat="1" x14ac:dyDescent="0.2"/>
    <row r="2264" s="52" customFormat="1" x14ac:dyDescent="0.2"/>
    <row r="2265" s="52" customFormat="1" x14ac:dyDescent="0.2"/>
    <row r="2266" s="52" customFormat="1" x14ac:dyDescent="0.2"/>
    <row r="2267" s="52" customFormat="1" x14ac:dyDescent="0.2"/>
    <row r="2268" s="52" customFormat="1" x14ac:dyDescent="0.2"/>
    <row r="2269" s="52" customFormat="1" x14ac:dyDescent="0.2"/>
    <row r="2270" s="52" customFormat="1" x14ac:dyDescent="0.2"/>
    <row r="2271" s="52" customFormat="1" x14ac:dyDescent="0.2"/>
    <row r="2272" s="52" customFormat="1" x14ac:dyDescent="0.2"/>
    <row r="2273" s="52" customFormat="1" x14ac:dyDescent="0.2"/>
    <row r="2274" s="52" customFormat="1" x14ac:dyDescent="0.2"/>
    <row r="2275" s="52" customFormat="1" x14ac:dyDescent="0.2"/>
    <row r="2276" s="52" customFormat="1" x14ac:dyDescent="0.2"/>
    <row r="2277" s="52" customFormat="1" x14ac:dyDescent="0.2"/>
    <row r="2278" s="52" customFormat="1" x14ac:dyDescent="0.2"/>
    <row r="2279" s="52" customFormat="1" x14ac:dyDescent="0.2"/>
    <row r="2280" s="52" customFormat="1" x14ac:dyDescent="0.2"/>
    <row r="2281" s="52" customFormat="1" x14ac:dyDescent="0.2"/>
    <row r="2282" s="52" customFormat="1" x14ac:dyDescent="0.2"/>
    <row r="2283" s="52" customFormat="1" x14ac:dyDescent="0.2"/>
    <row r="2284" s="52" customFormat="1" x14ac:dyDescent="0.2"/>
    <row r="2285" s="52" customFormat="1" x14ac:dyDescent="0.2"/>
    <row r="2286" s="52" customFormat="1" x14ac:dyDescent="0.2"/>
    <row r="2287" s="52" customFormat="1" x14ac:dyDescent="0.2"/>
    <row r="2288" s="52" customFormat="1" x14ac:dyDescent="0.2"/>
    <row r="2289" s="52" customFormat="1" x14ac:dyDescent="0.2"/>
    <row r="2290" s="52" customFormat="1" x14ac:dyDescent="0.2"/>
    <row r="2291" s="52" customFormat="1" x14ac:dyDescent="0.2"/>
    <row r="2292" s="52" customFormat="1" x14ac:dyDescent="0.2"/>
    <row r="2293" s="52" customFormat="1" x14ac:dyDescent="0.2"/>
    <row r="2294" s="52" customFormat="1" x14ac:dyDescent="0.2"/>
    <row r="2295" s="52" customFormat="1" x14ac:dyDescent="0.2"/>
    <row r="2296" s="52" customFormat="1" x14ac:dyDescent="0.2"/>
    <row r="2297" s="52" customFormat="1" x14ac:dyDescent="0.2"/>
    <row r="2298" s="52" customFormat="1" x14ac:dyDescent="0.2"/>
    <row r="2299" s="52" customFormat="1" x14ac:dyDescent="0.2"/>
    <row r="2300" s="52" customFormat="1" x14ac:dyDescent="0.2"/>
    <row r="2301" s="52" customFormat="1" x14ac:dyDescent="0.2"/>
    <row r="2302" s="52" customFormat="1" x14ac:dyDescent="0.2"/>
    <row r="2303" s="52" customFormat="1" x14ac:dyDescent="0.2"/>
    <row r="2304" s="52" customFormat="1" x14ac:dyDescent="0.2"/>
    <row r="2305" s="52" customFormat="1" x14ac:dyDescent="0.2"/>
    <row r="2306" s="52" customFormat="1" x14ac:dyDescent="0.2"/>
    <row r="2307" s="52" customFormat="1" x14ac:dyDescent="0.2"/>
    <row r="2308" s="52" customFormat="1" x14ac:dyDescent="0.2"/>
    <row r="2309" s="52" customFormat="1" x14ac:dyDescent="0.2"/>
    <row r="2310" s="52" customFormat="1" x14ac:dyDescent="0.2"/>
    <row r="2311" s="52" customFormat="1" x14ac:dyDescent="0.2"/>
    <row r="2312" s="52" customFormat="1" x14ac:dyDescent="0.2"/>
    <row r="2313" s="52" customFormat="1" x14ac:dyDescent="0.2"/>
    <row r="2314" s="52" customFormat="1" x14ac:dyDescent="0.2"/>
    <row r="2315" s="52" customFormat="1" x14ac:dyDescent="0.2"/>
    <row r="2316" s="52" customFormat="1" x14ac:dyDescent="0.2"/>
    <row r="2317" s="52" customFormat="1" x14ac:dyDescent="0.2"/>
    <row r="2318" s="52" customFormat="1" x14ac:dyDescent="0.2"/>
    <row r="2319" s="52" customFormat="1" x14ac:dyDescent="0.2"/>
    <row r="2320" s="52" customFormat="1" x14ac:dyDescent="0.2"/>
    <row r="2321" s="52" customFormat="1" x14ac:dyDescent="0.2"/>
    <row r="2322" s="52" customFormat="1" x14ac:dyDescent="0.2"/>
    <row r="2323" s="52" customFormat="1" x14ac:dyDescent="0.2"/>
    <row r="2324" s="52" customFormat="1" x14ac:dyDescent="0.2"/>
    <row r="2325" s="52" customFormat="1" x14ac:dyDescent="0.2"/>
    <row r="2326" s="52" customFormat="1" x14ac:dyDescent="0.2"/>
    <row r="2327" s="52" customFormat="1" x14ac:dyDescent="0.2"/>
    <row r="2328" s="52" customFormat="1" x14ac:dyDescent="0.2"/>
    <row r="2329" s="52" customFormat="1" x14ac:dyDescent="0.2"/>
    <row r="2330" s="52" customFormat="1" x14ac:dyDescent="0.2"/>
    <row r="2331" s="52" customFormat="1" x14ac:dyDescent="0.2"/>
    <row r="2332" s="52" customFormat="1" x14ac:dyDescent="0.2"/>
    <row r="2333" s="52" customFormat="1" x14ac:dyDescent="0.2"/>
    <row r="2334" s="52" customFormat="1" x14ac:dyDescent="0.2"/>
    <row r="2335" s="52" customFormat="1" x14ac:dyDescent="0.2"/>
    <row r="2336" s="52" customFormat="1" x14ac:dyDescent="0.2"/>
    <row r="2337" s="52" customFormat="1" x14ac:dyDescent="0.2"/>
    <row r="2338" s="52" customFormat="1" x14ac:dyDescent="0.2"/>
    <row r="2339" s="52" customFormat="1" x14ac:dyDescent="0.2"/>
    <row r="2340" s="52" customFormat="1" x14ac:dyDescent="0.2"/>
    <row r="2341" s="52" customFormat="1" x14ac:dyDescent="0.2"/>
    <row r="2342" s="52" customFormat="1" x14ac:dyDescent="0.2"/>
    <row r="2343" s="52" customFormat="1" x14ac:dyDescent="0.2"/>
    <row r="2344" s="52" customFormat="1" x14ac:dyDescent="0.2"/>
    <row r="2345" s="52" customFormat="1" x14ac:dyDescent="0.2"/>
    <row r="2346" s="52" customFormat="1" x14ac:dyDescent="0.2"/>
    <row r="2347" s="52" customFormat="1" x14ac:dyDescent="0.2"/>
    <row r="2348" s="52" customFormat="1" x14ac:dyDescent="0.2"/>
    <row r="2349" s="52" customFormat="1" x14ac:dyDescent="0.2"/>
    <row r="2350" s="52" customFormat="1" x14ac:dyDescent="0.2"/>
    <row r="2351" s="52" customFormat="1" x14ac:dyDescent="0.2"/>
    <row r="2352" s="52" customFormat="1" x14ac:dyDescent="0.2"/>
    <row r="2353" s="52" customFormat="1" x14ac:dyDescent="0.2"/>
    <row r="2354" s="52" customFormat="1" x14ac:dyDescent="0.2"/>
    <row r="2355" s="52" customFormat="1" x14ac:dyDescent="0.2"/>
    <row r="2356" s="52" customFormat="1" x14ac:dyDescent="0.2"/>
    <row r="2357" s="52" customFormat="1" x14ac:dyDescent="0.2"/>
    <row r="2358" s="52" customFormat="1" x14ac:dyDescent="0.2"/>
    <row r="2359" s="52" customFormat="1" x14ac:dyDescent="0.2"/>
    <row r="2360" s="52" customFormat="1" x14ac:dyDescent="0.2"/>
    <row r="2361" s="52" customFormat="1" x14ac:dyDescent="0.2"/>
    <row r="2362" s="52" customFormat="1" x14ac:dyDescent="0.2"/>
    <row r="2363" s="52" customFormat="1" x14ac:dyDescent="0.2"/>
    <row r="2364" s="52" customFormat="1" x14ac:dyDescent="0.2"/>
    <row r="2365" s="52" customFormat="1" x14ac:dyDescent="0.2"/>
    <row r="2366" s="52" customFormat="1" x14ac:dyDescent="0.2"/>
    <row r="2367" s="52" customFormat="1" x14ac:dyDescent="0.2"/>
    <row r="2368" s="52" customFormat="1" x14ac:dyDescent="0.2"/>
    <row r="2369" s="52" customFormat="1" x14ac:dyDescent="0.2"/>
    <row r="2370" s="52" customFormat="1" x14ac:dyDescent="0.2"/>
    <row r="2371" s="52" customFormat="1" x14ac:dyDescent="0.2"/>
    <row r="2372" s="52" customFormat="1" x14ac:dyDescent="0.2"/>
    <row r="2373" s="52" customFormat="1" x14ac:dyDescent="0.2"/>
    <row r="2374" s="52" customFormat="1" x14ac:dyDescent="0.2"/>
    <row r="2375" s="52" customFormat="1" x14ac:dyDescent="0.2"/>
    <row r="2376" s="52" customFormat="1" x14ac:dyDescent="0.2"/>
    <row r="2377" s="52" customFormat="1" x14ac:dyDescent="0.2"/>
    <row r="2378" s="52" customFormat="1" x14ac:dyDescent="0.2"/>
    <row r="2379" s="52" customFormat="1" x14ac:dyDescent="0.2"/>
    <row r="2380" s="52" customFormat="1" x14ac:dyDescent="0.2"/>
    <row r="2381" s="52" customFormat="1" x14ac:dyDescent="0.2"/>
    <row r="2382" s="52" customFormat="1" x14ac:dyDescent="0.2"/>
    <row r="2383" s="52" customFormat="1" x14ac:dyDescent="0.2"/>
    <row r="2384" s="52" customFormat="1" x14ac:dyDescent="0.2"/>
    <row r="2385" s="52" customFormat="1" x14ac:dyDescent="0.2"/>
    <row r="2386" s="52" customFormat="1" x14ac:dyDescent="0.2"/>
    <row r="2387" s="52" customFormat="1" x14ac:dyDescent="0.2"/>
    <row r="2388" s="52" customFormat="1" x14ac:dyDescent="0.2"/>
    <row r="2389" s="52" customFormat="1" x14ac:dyDescent="0.2"/>
    <row r="2390" s="52" customFormat="1" x14ac:dyDescent="0.2"/>
    <row r="2391" s="52" customFormat="1" x14ac:dyDescent="0.2"/>
    <row r="2392" s="52" customFormat="1" x14ac:dyDescent="0.2"/>
    <row r="2393" s="52" customFormat="1" x14ac:dyDescent="0.2"/>
    <row r="2394" s="52" customFormat="1" x14ac:dyDescent="0.2"/>
    <row r="2395" s="52" customFormat="1" x14ac:dyDescent="0.2"/>
    <row r="2396" s="52" customFormat="1" x14ac:dyDescent="0.2"/>
    <row r="2397" s="52" customFormat="1" x14ac:dyDescent="0.2"/>
    <row r="2398" s="52" customFormat="1" x14ac:dyDescent="0.2"/>
    <row r="2399" s="52" customFormat="1" x14ac:dyDescent="0.2"/>
    <row r="2400" s="52" customFormat="1" x14ac:dyDescent="0.2"/>
    <row r="2401" s="52" customFormat="1" x14ac:dyDescent="0.2"/>
    <row r="2402" s="52" customFormat="1" x14ac:dyDescent="0.2"/>
    <row r="2403" s="52" customFormat="1" x14ac:dyDescent="0.2"/>
    <row r="2404" s="52" customFormat="1" x14ac:dyDescent="0.2"/>
    <row r="2405" s="52" customFormat="1" x14ac:dyDescent="0.2"/>
    <row r="2406" s="52" customFormat="1" x14ac:dyDescent="0.2"/>
    <row r="2407" s="52" customFormat="1" x14ac:dyDescent="0.2"/>
    <row r="2408" s="52" customFormat="1" x14ac:dyDescent="0.2"/>
    <row r="2409" s="52" customFormat="1" x14ac:dyDescent="0.2"/>
    <row r="2410" s="52" customFormat="1" x14ac:dyDescent="0.2"/>
    <row r="2411" s="52" customFormat="1" x14ac:dyDescent="0.2"/>
    <row r="2412" s="52" customFormat="1" x14ac:dyDescent="0.2"/>
    <row r="2413" s="52" customFormat="1" x14ac:dyDescent="0.2"/>
    <row r="2414" s="52" customFormat="1" x14ac:dyDescent="0.2"/>
    <row r="2415" s="52" customFormat="1" x14ac:dyDescent="0.2"/>
    <row r="2416" s="52" customFormat="1" x14ac:dyDescent="0.2"/>
    <row r="2417" s="52" customFormat="1" x14ac:dyDescent="0.2"/>
    <row r="2418" s="52" customFormat="1" x14ac:dyDescent="0.2"/>
    <row r="2419" s="52" customFormat="1" x14ac:dyDescent="0.2"/>
    <row r="2420" s="52" customFormat="1" x14ac:dyDescent="0.2"/>
    <row r="2421" s="52" customFormat="1" x14ac:dyDescent="0.2"/>
    <row r="2422" s="52" customFormat="1" x14ac:dyDescent="0.2"/>
    <row r="2423" s="52" customFormat="1" x14ac:dyDescent="0.2"/>
    <row r="2424" s="52" customFormat="1" x14ac:dyDescent="0.2"/>
    <row r="2425" s="52" customFormat="1" x14ac:dyDescent="0.2"/>
    <row r="2426" s="52" customFormat="1" x14ac:dyDescent="0.2"/>
    <row r="2427" s="52" customFormat="1" x14ac:dyDescent="0.2"/>
    <row r="2428" s="52" customFormat="1" x14ac:dyDescent="0.2"/>
    <row r="2429" s="52" customFormat="1" x14ac:dyDescent="0.2"/>
    <row r="2430" s="52" customFormat="1" x14ac:dyDescent="0.2"/>
    <row r="2431" s="52" customFormat="1" x14ac:dyDescent="0.2"/>
    <row r="2432" s="52" customFormat="1" x14ac:dyDescent="0.2"/>
    <row r="2433" s="52" customFormat="1" x14ac:dyDescent="0.2"/>
    <row r="2434" s="52" customFormat="1" x14ac:dyDescent="0.2"/>
    <row r="2435" s="52" customFormat="1" x14ac:dyDescent="0.2"/>
    <row r="2436" s="52" customFormat="1" x14ac:dyDescent="0.2"/>
    <row r="2437" s="52" customFormat="1" x14ac:dyDescent="0.2"/>
    <row r="2438" s="52" customFormat="1" x14ac:dyDescent="0.2"/>
    <row r="2439" s="52" customFormat="1" x14ac:dyDescent="0.2"/>
    <row r="2440" s="52" customFormat="1" x14ac:dyDescent="0.2"/>
    <row r="2441" s="52" customFormat="1" x14ac:dyDescent="0.2"/>
    <row r="2442" s="52" customFormat="1" x14ac:dyDescent="0.2"/>
    <row r="2443" s="52" customFormat="1" x14ac:dyDescent="0.2"/>
    <row r="2444" s="52" customFormat="1" x14ac:dyDescent="0.2"/>
    <row r="2445" s="52" customFormat="1" x14ac:dyDescent="0.2"/>
    <row r="2446" s="52" customFormat="1" x14ac:dyDescent="0.2"/>
    <row r="2447" s="52" customFormat="1" x14ac:dyDescent="0.2"/>
    <row r="2448" s="52" customFormat="1" x14ac:dyDescent="0.2"/>
    <row r="2449" s="52" customFormat="1" x14ac:dyDescent="0.2"/>
    <row r="2450" s="52" customFormat="1" x14ac:dyDescent="0.2"/>
    <row r="2451" s="52" customFormat="1" x14ac:dyDescent="0.2"/>
    <row r="2452" s="52" customFormat="1" x14ac:dyDescent="0.2"/>
    <row r="2453" s="52" customFormat="1" x14ac:dyDescent="0.2"/>
    <row r="2454" s="52" customFormat="1" x14ac:dyDescent="0.2"/>
    <row r="2455" s="52" customFormat="1" x14ac:dyDescent="0.2"/>
    <row r="2456" s="52" customFormat="1" x14ac:dyDescent="0.2"/>
    <row r="2457" s="52" customFormat="1" x14ac:dyDescent="0.2"/>
    <row r="2458" s="52" customFormat="1" x14ac:dyDescent="0.2"/>
    <row r="2459" s="52" customFormat="1" x14ac:dyDescent="0.2"/>
    <row r="2460" s="52" customFormat="1" x14ac:dyDescent="0.2"/>
    <row r="2461" s="52" customFormat="1" x14ac:dyDescent="0.2"/>
    <row r="2462" s="52" customFormat="1" x14ac:dyDescent="0.2"/>
    <row r="2463" s="52" customFormat="1" x14ac:dyDescent="0.2"/>
    <row r="2464" s="52" customFormat="1" x14ac:dyDescent="0.2"/>
    <row r="2465" s="52" customFormat="1" x14ac:dyDescent="0.2"/>
    <row r="2466" s="52" customFormat="1" x14ac:dyDescent="0.2"/>
    <row r="2467" s="52" customFormat="1" x14ac:dyDescent="0.2"/>
    <row r="2468" s="52" customFormat="1" x14ac:dyDescent="0.2"/>
    <row r="2469" s="52" customFormat="1" x14ac:dyDescent="0.2"/>
    <row r="2470" s="52" customFormat="1" x14ac:dyDescent="0.2"/>
    <row r="2471" s="52" customFormat="1" x14ac:dyDescent="0.2"/>
    <row r="2472" s="52" customFormat="1" x14ac:dyDescent="0.2"/>
    <row r="2473" s="52" customFormat="1" x14ac:dyDescent="0.2"/>
    <row r="2474" s="52" customFormat="1" x14ac:dyDescent="0.2"/>
    <row r="2475" s="52" customFormat="1" x14ac:dyDescent="0.2"/>
    <row r="2476" s="52" customFormat="1" x14ac:dyDescent="0.2"/>
    <row r="2477" s="52" customFormat="1" x14ac:dyDescent="0.2"/>
    <row r="2478" s="52" customFormat="1" x14ac:dyDescent="0.2"/>
    <row r="2479" s="52" customFormat="1" x14ac:dyDescent="0.2"/>
    <row r="2480" s="52" customFormat="1" x14ac:dyDescent="0.2"/>
    <row r="2481" s="52" customFormat="1" x14ac:dyDescent="0.2"/>
    <row r="2482" s="52" customFormat="1" x14ac:dyDescent="0.2"/>
    <row r="2483" s="52" customFormat="1" x14ac:dyDescent="0.2"/>
    <row r="2484" s="52" customFormat="1" x14ac:dyDescent="0.2"/>
    <row r="2485" s="52" customFormat="1" x14ac:dyDescent="0.2"/>
    <row r="2486" s="52" customFormat="1" x14ac:dyDescent="0.2"/>
    <row r="2487" s="52" customFormat="1" x14ac:dyDescent="0.2"/>
    <row r="2488" s="52" customFormat="1" x14ac:dyDescent="0.2"/>
    <row r="2489" s="52" customFormat="1" x14ac:dyDescent="0.2"/>
    <row r="2490" s="52" customFormat="1" x14ac:dyDescent="0.2"/>
    <row r="2491" s="52" customFormat="1" x14ac:dyDescent="0.2"/>
    <row r="2492" s="52" customFormat="1" x14ac:dyDescent="0.2"/>
    <row r="2493" s="52" customFormat="1" x14ac:dyDescent="0.2"/>
    <row r="2494" s="52" customFormat="1" x14ac:dyDescent="0.2"/>
    <row r="2495" s="52" customFormat="1" x14ac:dyDescent="0.2"/>
    <row r="2496" s="52" customFormat="1" x14ac:dyDescent="0.2"/>
    <row r="2497" s="52" customFormat="1" x14ac:dyDescent="0.2"/>
    <row r="2498" s="52" customFormat="1" x14ac:dyDescent="0.2"/>
    <row r="2499" s="52" customFormat="1" x14ac:dyDescent="0.2"/>
    <row r="2500" s="52" customFormat="1" x14ac:dyDescent="0.2"/>
    <row r="2501" s="52" customFormat="1" x14ac:dyDescent="0.2"/>
    <row r="2502" s="52" customFormat="1" x14ac:dyDescent="0.2"/>
    <row r="2503" s="52" customFormat="1" x14ac:dyDescent="0.2"/>
    <row r="2504" s="52" customFormat="1" x14ac:dyDescent="0.2"/>
    <row r="2505" s="52" customFormat="1" x14ac:dyDescent="0.2"/>
    <row r="2506" s="52" customFormat="1" x14ac:dyDescent="0.2"/>
    <row r="2507" s="52" customFormat="1" x14ac:dyDescent="0.2"/>
    <row r="2508" s="52" customFormat="1" x14ac:dyDescent="0.2"/>
    <row r="2509" s="52" customFormat="1" x14ac:dyDescent="0.2"/>
    <row r="2510" s="52" customFormat="1" x14ac:dyDescent="0.2"/>
    <row r="2511" s="52" customFormat="1" x14ac:dyDescent="0.2"/>
    <row r="2512" s="52" customFormat="1" x14ac:dyDescent="0.2"/>
    <row r="2513" s="52" customFormat="1" x14ac:dyDescent="0.2"/>
    <row r="2514" s="52" customFormat="1" x14ac:dyDescent="0.2"/>
    <row r="2515" s="52" customFormat="1" x14ac:dyDescent="0.2"/>
    <row r="2516" s="52" customFormat="1" x14ac:dyDescent="0.2"/>
    <row r="2517" s="52" customFormat="1" x14ac:dyDescent="0.2"/>
    <row r="2518" s="52" customFormat="1" x14ac:dyDescent="0.2"/>
    <row r="2519" s="52" customFormat="1" x14ac:dyDescent="0.2"/>
    <row r="2520" s="52" customFormat="1" x14ac:dyDescent="0.2"/>
    <row r="2521" s="52" customFormat="1" x14ac:dyDescent="0.2"/>
    <row r="2522" s="52" customFormat="1" x14ac:dyDescent="0.2"/>
    <row r="2523" s="52" customFormat="1" x14ac:dyDescent="0.2"/>
    <row r="2524" s="52" customFormat="1" x14ac:dyDescent="0.2"/>
    <row r="2525" s="52" customFormat="1" x14ac:dyDescent="0.2"/>
    <row r="2526" s="52" customFormat="1" x14ac:dyDescent="0.2"/>
    <row r="2527" s="52" customFormat="1" x14ac:dyDescent="0.2"/>
    <row r="2528" s="52" customFormat="1" x14ac:dyDescent="0.2"/>
    <row r="2529" s="52" customFormat="1" x14ac:dyDescent="0.2"/>
    <row r="2530" s="52" customFormat="1" x14ac:dyDescent="0.2"/>
    <row r="2531" s="52" customFormat="1" x14ac:dyDescent="0.2"/>
    <row r="2532" s="52" customFormat="1" x14ac:dyDescent="0.2"/>
    <row r="2533" s="52" customFormat="1" x14ac:dyDescent="0.2"/>
    <row r="2534" s="52" customFormat="1" x14ac:dyDescent="0.2"/>
    <row r="2535" s="52" customFormat="1" x14ac:dyDescent="0.2"/>
    <row r="2536" s="52" customFormat="1" x14ac:dyDescent="0.2"/>
    <row r="2537" s="52" customFormat="1" x14ac:dyDescent="0.2"/>
    <row r="2538" s="52" customFormat="1" x14ac:dyDescent="0.2"/>
    <row r="2539" s="52" customFormat="1" x14ac:dyDescent="0.2"/>
    <row r="2540" s="52" customFormat="1" x14ac:dyDescent="0.2"/>
    <row r="2541" s="52" customFormat="1" x14ac:dyDescent="0.2"/>
    <row r="2542" s="52" customFormat="1" x14ac:dyDescent="0.2"/>
    <row r="2543" s="52" customFormat="1" x14ac:dyDescent="0.2"/>
    <row r="2544" s="52" customFormat="1" x14ac:dyDescent="0.2"/>
    <row r="2545" s="52" customFormat="1" x14ac:dyDescent="0.2"/>
    <row r="2546" s="52" customFormat="1" x14ac:dyDescent="0.2"/>
    <row r="2547" s="52" customFormat="1" x14ac:dyDescent="0.2"/>
    <row r="2548" s="52" customFormat="1" x14ac:dyDescent="0.2"/>
    <row r="2549" s="52" customFormat="1" x14ac:dyDescent="0.2"/>
    <row r="2550" s="52" customFormat="1" x14ac:dyDescent="0.2"/>
    <row r="2551" s="52" customFormat="1" x14ac:dyDescent="0.2"/>
    <row r="2552" s="52" customFormat="1" x14ac:dyDescent="0.2"/>
    <row r="2553" s="52" customFormat="1" x14ac:dyDescent="0.2"/>
    <row r="2554" s="52" customFormat="1" x14ac:dyDescent="0.2"/>
    <row r="2555" s="52" customFormat="1" x14ac:dyDescent="0.2"/>
    <row r="2556" s="52" customFormat="1" x14ac:dyDescent="0.2"/>
    <row r="2557" s="52" customFormat="1" x14ac:dyDescent="0.2"/>
    <row r="2558" s="52" customFormat="1" x14ac:dyDescent="0.2"/>
    <row r="2559" s="52" customFormat="1" x14ac:dyDescent="0.2"/>
    <row r="2560" s="52" customFormat="1" x14ac:dyDescent="0.2"/>
    <row r="2561" s="52" customFormat="1" x14ac:dyDescent="0.2"/>
    <row r="2562" s="52" customFormat="1" x14ac:dyDescent="0.2"/>
    <row r="2563" s="52" customFormat="1" x14ac:dyDescent="0.2"/>
    <row r="2564" s="52" customFormat="1" x14ac:dyDescent="0.2"/>
    <row r="2565" s="52" customFormat="1" x14ac:dyDescent="0.2"/>
    <row r="2566" s="52" customFormat="1" x14ac:dyDescent="0.2"/>
    <row r="2567" s="52" customFormat="1" x14ac:dyDescent="0.2"/>
    <row r="2568" s="52" customFormat="1" x14ac:dyDescent="0.2"/>
    <row r="2569" s="52" customFormat="1" x14ac:dyDescent="0.2"/>
    <row r="2570" s="52" customFormat="1" x14ac:dyDescent="0.2"/>
    <row r="2571" s="52" customFormat="1" x14ac:dyDescent="0.2"/>
    <row r="2572" s="52" customFormat="1" x14ac:dyDescent="0.2"/>
    <row r="2573" s="52" customFormat="1" x14ac:dyDescent="0.2"/>
    <row r="2574" s="52" customFormat="1" x14ac:dyDescent="0.2"/>
    <row r="2575" s="52" customFormat="1" x14ac:dyDescent="0.2"/>
    <row r="2576" s="52" customFormat="1" x14ac:dyDescent="0.2"/>
    <row r="2577" s="52" customFormat="1" x14ac:dyDescent="0.2"/>
    <row r="2578" s="52" customFormat="1" x14ac:dyDescent="0.2"/>
    <row r="2579" s="52" customFormat="1" x14ac:dyDescent="0.2"/>
    <row r="2580" s="52" customFormat="1" x14ac:dyDescent="0.2"/>
    <row r="2581" s="52" customFormat="1" x14ac:dyDescent="0.2"/>
    <row r="2582" s="52" customFormat="1" x14ac:dyDescent="0.2"/>
    <row r="2583" s="52" customFormat="1" x14ac:dyDescent="0.2"/>
    <row r="2584" s="52" customFormat="1" x14ac:dyDescent="0.2"/>
    <row r="2585" s="52" customFormat="1" x14ac:dyDescent="0.2"/>
    <row r="2586" s="52" customFormat="1" x14ac:dyDescent="0.2"/>
    <row r="2587" s="52" customFormat="1" x14ac:dyDescent="0.2"/>
    <row r="2588" s="52" customFormat="1" x14ac:dyDescent="0.2"/>
    <row r="2589" s="52" customFormat="1" x14ac:dyDescent="0.2"/>
    <row r="2590" s="52" customFormat="1" x14ac:dyDescent="0.2"/>
    <row r="2591" s="52" customFormat="1" x14ac:dyDescent="0.2"/>
    <row r="2592" s="52" customFormat="1" x14ac:dyDescent="0.2"/>
    <row r="2593" s="52" customFormat="1" x14ac:dyDescent="0.2"/>
    <row r="2594" s="52" customFormat="1" x14ac:dyDescent="0.2"/>
    <row r="2595" s="52" customFormat="1" x14ac:dyDescent="0.2"/>
    <row r="2596" s="52" customFormat="1" x14ac:dyDescent="0.2"/>
    <row r="2597" s="52" customFormat="1" x14ac:dyDescent="0.2"/>
    <row r="2598" s="52" customFormat="1" x14ac:dyDescent="0.2"/>
    <row r="2599" s="52" customFormat="1" x14ac:dyDescent="0.2"/>
    <row r="2600" s="52" customFormat="1" x14ac:dyDescent="0.2"/>
    <row r="2601" s="52" customFormat="1" x14ac:dyDescent="0.2"/>
    <row r="2602" s="52" customFormat="1" x14ac:dyDescent="0.2"/>
    <row r="2603" s="52" customFormat="1" x14ac:dyDescent="0.2"/>
    <row r="2604" s="52" customFormat="1" x14ac:dyDescent="0.2"/>
    <row r="2605" s="52" customFormat="1" x14ac:dyDescent="0.2"/>
    <row r="2606" s="52" customFormat="1" x14ac:dyDescent="0.2"/>
    <row r="2607" s="52" customFormat="1" x14ac:dyDescent="0.2"/>
    <row r="2608" s="52" customFormat="1" x14ac:dyDescent="0.2"/>
    <row r="2609" s="52" customFormat="1" x14ac:dyDescent="0.2"/>
    <row r="2610" s="52" customFormat="1" x14ac:dyDescent="0.2"/>
    <row r="2611" s="52" customFormat="1" x14ac:dyDescent="0.2"/>
    <row r="2612" s="52" customFormat="1" x14ac:dyDescent="0.2"/>
    <row r="2613" s="52" customFormat="1" x14ac:dyDescent="0.2"/>
    <row r="2614" s="52" customFormat="1" x14ac:dyDescent="0.2"/>
    <row r="2615" s="52" customFormat="1" x14ac:dyDescent="0.2"/>
    <row r="2616" s="52" customFormat="1" x14ac:dyDescent="0.2"/>
    <row r="2617" s="52" customFormat="1" x14ac:dyDescent="0.2"/>
    <row r="2618" s="52" customFormat="1" x14ac:dyDescent="0.2"/>
    <row r="2619" s="52" customFormat="1" x14ac:dyDescent="0.2"/>
    <row r="2620" s="52" customFormat="1" x14ac:dyDescent="0.2"/>
    <row r="2621" s="52" customFormat="1" x14ac:dyDescent="0.2"/>
    <row r="2622" s="52" customFormat="1" x14ac:dyDescent="0.2"/>
    <row r="2623" s="52" customFormat="1" x14ac:dyDescent="0.2"/>
    <row r="2624" s="52" customFormat="1" x14ac:dyDescent="0.2"/>
    <row r="2625" s="52" customFormat="1" x14ac:dyDescent="0.2"/>
    <row r="2626" s="52" customFormat="1" x14ac:dyDescent="0.2"/>
    <row r="2627" s="52" customFormat="1" x14ac:dyDescent="0.2"/>
    <row r="2628" s="52" customFormat="1" x14ac:dyDescent="0.2"/>
    <row r="2629" s="52" customFormat="1" x14ac:dyDescent="0.2"/>
    <row r="2630" s="52" customFormat="1" x14ac:dyDescent="0.2"/>
    <row r="2631" s="52" customFormat="1" x14ac:dyDescent="0.2"/>
    <row r="2632" s="52" customFormat="1" x14ac:dyDescent="0.2"/>
    <row r="2633" s="52" customFormat="1" x14ac:dyDescent="0.2"/>
    <row r="2634" s="52" customFormat="1" x14ac:dyDescent="0.2"/>
    <row r="2635" s="52" customFormat="1" x14ac:dyDescent="0.2"/>
    <row r="2636" s="52" customFormat="1" x14ac:dyDescent="0.2"/>
    <row r="2637" s="52" customFormat="1" x14ac:dyDescent="0.2"/>
    <row r="2638" s="52" customFormat="1" x14ac:dyDescent="0.2"/>
    <row r="2639" s="52" customFormat="1" x14ac:dyDescent="0.2"/>
    <row r="2640" s="52" customFormat="1" x14ac:dyDescent="0.2"/>
    <row r="2641" s="52" customFormat="1" x14ac:dyDescent="0.2"/>
    <row r="2642" s="52" customFormat="1" x14ac:dyDescent="0.2"/>
    <row r="2643" s="52" customFormat="1" x14ac:dyDescent="0.2"/>
    <row r="2644" s="52" customFormat="1" x14ac:dyDescent="0.2"/>
    <row r="2645" s="52" customFormat="1" x14ac:dyDescent="0.2"/>
    <row r="2646" s="52" customFormat="1" x14ac:dyDescent="0.2"/>
    <row r="2647" s="52" customFormat="1" x14ac:dyDescent="0.2"/>
    <row r="2648" s="52" customFormat="1" x14ac:dyDescent="0.2"/>
    <row r="2649" s="52" customFormat="1" x14ac:dyDescent="0.2"/>
    <row r="2650" s="52" customFormat="1" x14ac:dyDescent="0.2"/>
    <row r="2651" s="52" customFormat="1" x14ac:dyDescent="0.2"/>
    <row r="2652" s="52" customFormat="1" x14ac:dyDescent="0.2"/>
    <row r="2653" s="52" customFormat="1" x14ac:dyDescent="0.2"/>
    <row r="2654" s="52" customFormat="1" x14ac:dyDescent="0.2"/>
    <row r="2655" s="52" customFormat="1" x14ac:dyDescent="0.2"/>
    <row r="2656" s="52" customFormat="1" x14ac:dyDescent="0.2"/>
    <row r="2657" s="52" customFormat="1" x14ac:dyDescent="0.2"/>
    <row r="2658" s="52" customFormat="1" x14ac:dyDescent="0.2"/>
    <row r="2659" s="52" customFormat="1" x14ac:dyDescent="0.2"/>
    <row r="2660" s="52" customFormat="1" x14ac:dyDescent="0.2"/>
    <row r="2661" s="52" customFormat="1" x14ac:dyDescent="0.2"/>
    <row r="2662" s="52" customFormat="1" x14ac:dyDescent="0.2"/>
    <row r="2663" s="52" customFormat="1" x14ac:dyDescent="0.2"/>
    <row r="2664" s="52" customFormat="1" x14ac:dyDescent="0.2"/>
    <row r="2665" s="52" customFormat="1" x14ac:dyDescent="0.2"/>
    <row r="2666" s="52" customFormat="1" x14ac:dyDescent="0.2"/>
    <row r="2667" s="52" customFormat="1" x14ac:dyDescent="0.2"/>
    <row r="2668" s="52" customFormat="1" x14ac:dyDescent="0.2"/>
    <row r="2669" s="52" customFormat="1" x14ac:dyDescent="0.2"/>
    <row r="2670" s="52" customFormat="1" x14ac:dyDescent="0.2"/>
    <row r="2671" s="52" customFormat="1" x14ac:dyDescent="0.2"/>
    <row r="2672" s="52" customFormat="1" x14ac:dyDescent="0.2"/>
    <row r="2673" s="52" customFormat="1" x14ac:dyDescent="0.2"/>
    <row r="2674" s="52" customFormat="1" x14ac:dyDescent="0.2"/>
    <row r="2675" s="52" customFormat="1" x14ac:dyDescent="0.2"/>
    <row r="2676" s="52" customFormat="1" x14ac:dyDescent="0.2"/>
    <row r="2677" s="52" customFormat="1" x14ac:dyDescent="0.2"/>
    <row r="2678" s="52" customFormat="1" x14ac:dyDescent="0.2"/>
    <row r="2679" s="52" customFormat="1" x14ac:dyDescent="0.2"/>
    <row r="2680" s="52" customFormat="1" x14ac:dyDescent="0.2"/>
    <row r="2681" s="52" customFormat="1" x14ac:dyDescent="0.2"/>
    <row r="2682" s="52" customFormat="1" x14ac:dyDescent="0.2"/>
    <row r="2683" s="52" customFormat="1" x14ac:dyDescent="0.2"/>
    <row r="2684" s="52" customFormat="1" x14ac:dyDescent="0.2"/>
    <row r="2685" s="52" customFormat="1" x14ac:dyDescent="0.2"/>
    <row r="2686" s="52" customFormat="1" x14ac:dyDescent="0.2"/>
    <row r="2687" s="52" customFormat="1" x14ac:dyDescent="0.2"/>
    <row r="2688" s="52" customFormat="1" x14ac:dyDescent="0.2"/>
    <row r="2689" s="52" customFormat="1" x14ac:dyDescent="0.2"/>
    <row r="2690" s="52" customFormat="1" x14ac:dyDescent="0.2"/>
    <row r="2691" s="52" customFormat="1" x14ac:dyDescent="0.2"/>
    <row r="2692" s="52" customFormat="1" x14ac:dyDescent="0.2"/>
    <row r="2693" s="52" customFormat="1" x14ac:dyDescent="0.2"/>
    <row r="2694" s="52" customFormat="1" x14ac:dyDescent="0.2"/>
    <row r="2695" s="52" customFormat="1" x14ac:dyDescent="0.2"/>
    <row r="2696" s="52" customFormat="1" x14ac:dyDescent="0.2"/>
    <row r="2697" s="52" customFormat="1" x14ac:dyDescent="0.2"/>
    <row r="2698" s="52" customFormat="1" x14ac:dyDescent="0.2"/>
    <row r="2699" s="52" customFormat="1" x14ac:dyDescent="0.2"/>
    <row r="2700" s="52" customFormat="1" x14ac:dyDescent="0.2"/>
    <row r="2701" s="52" customFormat="1" x14ac:dyDescent="0.2"/>
    <row r="2702" s="52" customFormat="1" x14ac:dyDescent="0.2"/>
    <row r="2703" s="52" customFormat="1" x14ac:dyDescent="0.2"/>
    <row r="2704" s="52" customFormat="1" x14ac:dyDescent="0.2"/>
    <row r="2705" s="52" customFormat="1" x14ac:dyDescent="0.2"/>
    <row r="2706" s="52" customFormat="1" x14ac:dyDescent="0.2"/>
    <row r="2707" s="52" customFormat="1" x14ac:dyDescent="0.2"/>
    <row r="2708" s="52" customFormat="1" x14ac:dyDescent="0.2"/>
    <row r="2709" s="52" customFormat="1" x14ac:dyDescent="0.2"/>
    <row r="2710" s="52" customFormat="1" x14ac:dyDescent="0.2"/>
    <row r="2711" s="52" customFormat="1" x14ac:dyDescent="0.2"/>
    <row r="2712" s="52" customFormat="1" x14ac:dyDescent="0.2"/>
    <row r="2713" s="52" customFormat="1" x14ac:dyDescent="0.2"/>
    <row r="2714" s="52" customFormat="1" x14ac:dyDescent="0.2"/>
    <row r="2715" s="52" customFormat="1" x14ac:dyDescent="0.2"/>
    <row r="2716" s="52" customFormat="1" x14ac:dyDescent="0.2"/>
    <row r="2717" s="52" customFormat="1" x14ac:dyDescent="0.2"/>
    <row r="2718" s="52" customFormat="1" x14ac:dyDescent="0.2"/>
    <row r="2719" s="52" customFormat="1" x14ac:dyDescent="0.2"/>
    <row r="2720" s="52" customFormat="1" x14ac:dyDescent="0.2"/>
    <row r="2721" s="52" customFormat="1" x14ac:dyDescent="0.2"/>
    <row r="2722" s="52" customFormat="1" x14ac:dyDescent="0.2"/>
    <row r="2723" s="52" customFormat="1" x14ac:dyDescent="0.2"/>
    <row r="2724" s="52" customFormat="1" x14ac:dyDescent="0.2"/>
    <row r="2725" s="52" customFormat="1" x14ac:dyDescent="0.2"/>
    <row r="2726" s="52" customFormat="1" x14ac:dyDescent="0.2"/>
    <row r="2727" s="52" customFormat="1" x14ac:dyDescent="0.2"/>
    <row r="2728" s="52" customFormat="1" x14ac:dyDescent="0.2"/>
    <row r="2729" s="52" customFormat="1" x14ac:dyDescent="0.2"/>
    <row r="2730" s="52" customFormat="1" x14ac:dyDescent="0.2"/>
    <row r="2731" s="52" customFormat="1" x14ac:dyDescent="0.2"/>
    <row r="2732" s="52" customFormat="1" x14ac:dyDescent="0.2"/>
    <row r="2733" s="52" customFormat="1" x14ac:dyDescent="0.2"/>
    <row r="2734" s="52" customFormat="1" x14ac:dyDescent="0.2"/>
    <row r="2735" s="52" customFormat="1" x14ac:dyDescent="0.2"/>
    <row r="2736" s="52" customFormat="1" x14ac:dyDescent="0.2"/>
    <row r="2737" s="52" customFormat="1" x14ac:dyDescent="0.2"/>
    <row r="2738" s="52" customFormat="1" x14ac:dyDescent="0.2"/>
    <row r="2739" s="52" customFormat="1" x14ac:dyDescent="0.2"/>
    <row r="2740" s="52" customFormat="1" x14ac:dyDescent="0.2"/>
    <row r="2741" s="52" customFormat="1" x14ac:dyDescent="0.2"/>
    <row r="2742" s="52" customFormat="1" x14ac:dyDescent="0.2"/>
    <row r="2743" s="52" customFormat="1" x14ac:dyDescent="0.2"/>
    <row r="2744" s="52" customFormat="1" x14ac:dyDescent="0.2"/>
    <row r="2745" s="52" customFormat="1" x14ac:dyDescent="0.2"/>
    <row r="2746" s="52" customFormat="1" x14ac:dyDescent="0.2"/>
    <row r="2747" s="52" customFormat="1" x14ac:dyDescent="0.2"/>
    <row r="2748" s="52" customFormat="1" x14ac:dyDescent="0.2"/>
    <row r="2749" s="52" customFormat="1" x14ac:dyDescent="0.2"/>
    <row r="2750" s="52" customFormat="1" x14ac:dyDescent="0.2"/>
    <row r="2751" s="52" customFormat="1" x14ac:dyDescent="0.2"/>
    <row r="2752" s="52" customFormat="1" x14ac:dyDescent="0.2"/>
    <row r="2753" s="52" customFormat="1" x14ac:dyDescent="0.2"/>
    <row r="2754" s="52" customFormat="1" x14ac:dyDescent="0.2"/>
    <row r="2755" s="52" customFormat="1" x14ac:dyDescent="0.2"/>
    <row r="2756" s="52" customFormat="1" x14ac:dyDescent="0.2"/>
    <row r="2757" s="52" customFormat="1" x14ac:dyDescent="0.2"/>
    <row r="2758" s="52" customFormat="1" x14ac:dyDescent="0.2"/>
    <row r="2759" s="52" customFormat="1" x14ac:dyDescent="0.2"/>
    <row r="2760" s="52" customFormat="1" x14ac:dyDescent="0.2"/>
    <row r="2761" s="52" customFormat="1" x14ac:dyDescent="0.2"/>
    <row r="2762" s="52" customFormat="1" x14ac:dyDescent="0.2"/>
    <row r="2763" s="52" customFormat="1" x14ac:dyDescent="0.2"/>
    <row r="2764" s="52" customFormat="1" x14ac:dyDescent="0.2"/>
    <row r="2765" s="52" customFormat="1" x14ac:dyDescent="0.2"/>
    <row r="2766" s="52" customFormat="1" x14ac:dyDescent="0.2"/>
    <row r="2767" s="52" customFormat="1" x14ac:dyDescent="0.2"/>
    <row r="2768" s="52" customFormat="1" x14ac:dyDescent="0.2"/>
    <row r="2769" s="52" customFormat="1" x14ac:dyDescent="0.2"/>
    <row r="2770" s="52" customFormat="1" x14ac:dyDescent="0.2"/>
    <row r="2771" s="52" customFormat="1" x14ac:dyDescent="0.2"/>
    <row r="2772" s="52" customFormat="1" x14ac:dyDescent="0.2"/>
    <row r="2773" s="52" customFormat="1" x14ac:dyDescent="0.2"/>
    <row r="2774" s="52" customFormat="1" x14ac:dyDescent="0.2"/>
    <row r="2775" s="52" customFormat="1" x14ac:dyDescent="0.2"/>
    <row r="2776" s="52" customFormat="1" x14ac:dyDescent="0.2"/>
    <row r="2777" s="52" customFormat="1" x14ac:dyDescent="0.2"/>
    <row r="2778" s="52" customFormat="1" x14ac:dyDescent="0.2"/>
    <row r="2779" s="52" customFormat="1" x14ac:dyDescent="0.2"/>
    <row r="2780" s="52" customFormat="1" x14ac:dyDescent="0.2"/>
    <row r="2781" s="52" customFormat="1" x14ac:dyDescent="0.2"/>
    <row r="2782" s="52" customFormat="1" x14ac:dyDescent="0.2"/>
    <row r="2783" s="52" customFormat="1" x14ac:dyDescent="0.2"/>
    <row r="2784" s="52" customFormat="1" x14ac:dyDescent="0.2"/>
    <row r="2785" s="52" customFormat="1" x14ac:dyDescent="0.2"/>
    <row r="2786" s="52" customFormat="1" x14ac:dyDescent="0.2"/>
    <row r="2787" s="52" customFormat="1" x14ac:dyDescent="0.2"/>
    <row r="2788" s="52" customFormat="1" x14ac:dyDescent="0.2"/>
    <row r="2789" s="52" customFormat="1" x14ac:dyDescent="0.2"/>
    <row r="2790" s="52" customFormat="1" x14ac:dyDescent="0.2"/>
    <row r="2791" s="52" customFormat="1" x14ac:dyDescent="0.2"/>
    <row r="2792" s="52" customFormat="1" x14ac:dyDescent="0.2"/>
    <row r="2793" s="52" customFormat="1" x14ac:dyDescent="0.2"/>
    <row r="2794" s="52" customFormat="1" x14ac:dyDescent="0.2"/>
    <row r="2795" s="52" customFormat="1" x14ac:dyDescent="0.2"/>
    <row r="2796" s="52" customFormat="1" x14ac:dyDescent="0.2"/>
    <row r="2797" s="52" customFormat="1" x14ac:dyDescent="0.2"/>
    <row r="2798" s="52" customFormat="1" x14ac:dyDescent="0.2"/>
    <row r="2799" s="52" customFormat="1" x14ac:dyDescent="0.2"/>
    <row r="2800" s="52" customFormat="1" x14ac:dyDescent="0.2"/>
    <row r="2801" s="52" customFormat="1" x14ac:dyDescent="0.2"/>
    <row r="2802" s="52" customFormat="1" x14ac:dyDescent="0.2"/>
    <row r="2803" s="52" customFormat="1" x14ac:dyDescent="0.2"/>
    <row r="2804" s="52" customFormat="1" x14ac:dyDescent="0.2"/>
    <row r="2805" s="52" customFormat="1" x14ac:dyDescent="0.2"/>
    <row r="2806" s="52" customFormat="1" x14ac:dyDescent="0.2"/>
    <row r="2807" s="52" customFormat="1" x14ac:dyDescent="0.2"/>
    <row r="2808" s="52" customFormat="1" x14ac:dyDescent="0.2"/>
    <row r="2809" s="52" customFormat="1" x14ac:dyDescent="0.2"/>
    <row r="2810" s="52" customFormat="1" x14ac:dyDescent="0.2"/>
    <row r="2811" s="52" customFormat="1" x14ac:dyDescent="0.2"/>
    <row r="2812" s="52" customFormat="1" x14ac:dyDescent="0.2"/>
    <row r="2813" s="52" customFormat="1" x14ac:dyDescent="0.2"/>
    <row r="2814" s="52" customFormat="1" x14ac:dyDescent="0.2"/>
    <row r="2815" s="52" customFormat="1" x14ac:dyDescent="0.2"/>
    <row r="2816" s="52" customFormat="1" x14ac:dyDescent="0.2"/>
    <row r="2817" s="52" customFormat="1" x14ac:dyDescent="0.2"/>
    <row r="2818" s="52" customFormat="1" x14ac:dyDescent="0.2"/>
    <row r="2819" s="52" customFormat="1" x14ac:dyDescent="0.2"/>
    <row r="2820" s="52" customFormat="1" x14ac:dyDescent="0.2"/>
    <row r="2821" s="52" customFormat="1" x14ac:dyDescent="0.2"/>
    <row r="2822" s="52" customFormat="1" x14ac:dyDescent="0.2"/>
    <row r="2823" s="52" customFormat="1" x14ac:dyDescent="0.2"/>
    <row r="2824" s="52" customFormat="1" x14ac:dyDescent="0.2"/>
    <row r="2825" s="52" customFormat="1" x14ac:dyDescent="0.2"/>
    <row r="2826" s="52" customFormat="1" x14ac:dyDescent="0.2"/>
    <row r="2827" s="52" customFormat="1" x14ac:dyDescent="0.2"/>
    <row r="2828" s="52" customFormat="1" x14ac:dyDescent="0.2"/>
    <row r="2829" s="52" customFormat="1" x14ac:dyDescent="0.2"/>
    <row r="2830" s="52" customFormat="1" x14ac:dyDescent="0.2"/>
    <row r="2831" s="52" customFormat="1" x14ac:dyDescent="0.2"/>
    <row r="2832" s="52" customFormat="1" x14ac:dyDescent="0.2"/>
    <row r="2833" s="52" customFormat="1" x14ac:dyDescent="0.2"/>
    <row r="2834" s="52" customFormat="1" x14ac:dyDescent="0.2"/>
    <row r="2835" s="52" customFormat="1" x14ac:dyDescent="0.2"/>
    <row r="2836" s="52" customFormat="1" x14ac:dyDescent="0.2"/>
    <row r="2837" s="52" customFormat="1" x14ac:dyDescent="0.2"/>
    <row r="2838" s="52" customFormat="1" x14ac:dyDescent="0.2"/>
    <row r="2839" s="52" customFormat="1" x14ac:dyDescent="0.2"/>
    <row r="2840" s="52" customFormat="1" x14ac:dyDescent="0.2"/>
    <row r="2841" s="52" customFormat="1" x14ac:dyDescent="0.2"/>
    <row r="2842" s="52" customFormat="1" x14ac:dyDescent="0.2"/>
    <row r="2843" s="52" customFormat="1" x14ac:dyDescent="0.2"/>
    <row r="2844" s="52" customFormat="1" x14ac:dyDescent="0.2"/>
    <row r="2845" s="52" customFormat="1" x14ac:dyDescent="0.2"/>
    <row r="2846" s="52" customFormat="1" x14ac:dyDescent="0.2"/>
    <row r="2847" s="52" customFormat="1" x14ac:dyDescent="0.2"/>
    <row r="2848" s="52" customFormat="1" x14ac:dyDescent="0.2"/>
    <row r="2849" s="52" customFormat="1" x14ac:dyDescent="0.2"/>
    <row r="2850" s="52" customFormat="1" x14ac:dyDescent="0.2"/>
    <row r="2851" s="52" customFormat="1" x14ac:dyDescent="0.2"/>
    <row r="2852" s="52" customFormat="1" x14ac:dyDescent="0.2"/>
    <row r="2853" s="52" customFormat="1" x14ac:dyDescent="0.2"/>
    <row r="2854" s="52" customFormat="1" x14ac:dyDescent="0.2"/>
    <row r="2855" s="52" customFormat="1" x14ac:dyDescent="0.2"/>
    <row r="2856" s="52" customFormat="1" x14ac:dyDescent="0.2"/>
    <row r="2857" s="52" customFormat="1" x14ac:dyDescent="0.2"/>
    <row r="2858" s="52" customFormat="1" x14ac:dyDescent="0.2"/>
    <row r="2859" s="52" customFormat="1" x14ac:dyDescent="0.2"/>
    <row r="2860" s="52" customFormat="1" x14ac:dyDescent="0.2"/>
    <row r="2861" s="52" customFormat="1" x14ac:dyDescent="0.2"/>
    <row r="2862" s="52" customFormat="1" x14ac:dyDescent="0.2"/>
    <row r="2863" s="52" customFormat="1" x14ac:dyDescent="0.2"/>
    <row r="2864" s="52" customFormat="1" x14ac:dyDescent="0.2"/>
    <row r="2865" s="52" customFormat="1" x14ac:dyDescent="0.2"/>
    <row r="2866" s="52" customFormat="1" x14ac:dyDescent="0.2"/>
    <row r="2867" s="52" customFormat="1" x14ac:dyDescent="0.2"/>
    <row r="2868" s="52" customFormat="1" x14ac:dyDescent="0.2"/>
    <row r="2869" s="52" customFormat="1" x14ac:dyDescent="0.2"/>
    <row r="2870" s="52" customFormat="1" x14ac:dyDescent="0.2"/>
    <row r="2871" s="52" customFormat="1" x14ac:dyDescent="0.2"/>
    <row r="2872" s="52" customFormat="1" x14ac:dyDescent="0.2"/>
    <row r="2873" s="52" customFormat="1" x14ac:dyDescent="0.2"/>
    <row r="2874" s="52" customFormat="1" x14ac:dyDescent="0.2"/>
    <row r="2875" s="52" customFormat="1" x14ac:dyDescent="0.2"/>
    <row r="2876" s="52" customFormat="1" x14ac:dyDescent="0.2"/>
    <row r="2877" s="52" customFormat="1" x14ac:dyDescent="0.2"/>
    <row r="2878" s="52" customFormat="1" x14ac:dyDescent="0.2"/>
    <row r="2879" s="52" customFormat="1" x14ac:dyDescent="0.2"/>
    <row r="2880" s="52" customFormat="1" x14ac:dyDescent="0.2"/>
    <row r="2881" s="52" customFormat="1" x14ac:dyDescent="0.2"/>
    <row r="2882" s="52" customFormat="1" x14ac:dyDescent="0.2"/>
    <row r="2883" s="52" customFormat="1" x14ac:dyDescent="0.2"/>
    <row r="2884" s="52" customFormat="1" x14ac:dyDescent="0.2"/>
    <row r="2885" s="52" customFormat="1" x14ac:dyDescent="0.2"/>
    <row r="2886" s="52" customFormat="1" x14ac:dyDescent="0.2"/>
    <row r="2887" s="52" customFormat="1" x14ac:dyDescent="0.2"/>
    <row r="2888" s="52" customFormat="1" x14ac:dyDescent="0.2"/>
    <row r="2889" s="52" customFormat="1" x14ac:dyDescent="0.2"/>
    <row r="2890" s="52" customFormat="1" x14ac:dyDescent="0.2"/>
    <row r="2891" s="52" customFormat="1" x14ac:dyDescent="0.2"/>
    <row r="2892" s="52" customFormat="1" x14ac:dyDescent="0.2"/>
    <row r="2893" s="52" customFormat="1" x14ac:dyDescent="0.2"/>
    <row r="2894" s="52" customFormat="1" x14ac:dyDescent="0.2"/>
    <row r="2895" s="52" customFormat="1" x14ac:dyDescent="0.2"/>
    <row r="2896" s="52" customFormat="1" x14ac:dyDescent="0.2"/>
    <row r="2897" s="52" customFormat="1" x14ac:dyDescent="0.2"/>
    <row r="2898" s="52" customFormat="1" x14ac:dyDescent="0.2"/>
    <row r="2899" s="52" customFormat="1" x14ac:dyDescent="0.2"/>
    <row r="2900" s="52" customFormat="1" x14ac:dyDescent="0.2"/>
    <row r="2901" s="52" customFormat="1" x14ac:dyDescent="0.2"/>
    <row r="2902" s="52" customFormat="1" x14ac:dyDescent="0.2"/>
    <row r="2903" s="52" customFormat="1" x14ac:dyDescent="0.2"/>
    <row r="2904" s="52" customFormat="1" x14ac:dyDescent="0.2"/>
    <row r="2905" s="52" customFormat="1" x14ac:dyDescent="0.2"/>
    <row r="2906" s="52" customFormat="1" x14ac:dyDescent="0.2"/>
    <row r="2907" s="52" customFormat="1" x14ac:dyDescent="0.2"/>
    <row r="2908" s="52" customFormat="1" x14ac:dyDescent="0.2"/>
    <row r="2909" s="52" customFormat="1" x14ac:dyDescent="0.2"/>
    <row r="2910" s="52" customFormat="1" x14ac:dyDescent="0.2"/>
    <row r="2911" s="52" customFormat="1" x14ac:dyDescent="0.2"/>
    <row r="2912" s="52" customFormat="1" x14ac:dyDescent="0.2"/>
    <row r="2913" s="52" customFormat="1" x14ac:dyDescent="0.2"/>
    <row r="2914" s="52" customFormat="1" x14ac:dyDescent="0.2"/>
    <row r="2915" s="52" customFormat="1" x14ac:dyDescent="0.2"/>
    <row r="2916" s="52" customFormat="1" x14ac:dyDescent="0.2"/>
    <row r="2917" s="52" customFormat="1" x14ac:dyDescent="0.2"/>
    <row r="2918" s="52" customFormat="1" x14ac:dyDescent="0.2"/>
    <row r="2919" s="52" customFormat="1" x14ac:dyDescent="0.2"/>
    <row r="2920" s="52" customFormat="1" x14ac:dyDescent="0.2"/>
    <row r="2921" s="52" customFormat="1" x14ac:dyDescent="0.2"/>
    <row r="2922" s="52" customFormat="1" x14ac:dyDescent="0.2"/>
    <row r="2923" s="52" customFormat="1" x14ac:dyDescent="0.2"/>
    <row r="2924" s="52" customFormat="1" x14ac:dyDescent="0.2"/>
    <row r="2925" s="52" customFormat="1" x14ac:dyDescent="0.2"/>
    <row r="2926" s="52" customFormat="1" x14ac:dyDescent="0.2"/>
    <row r="2927" s="52" customFormat="1" x14ac:dyDescent="0.2"/>
    <row r="2928" s="52" customFormat="1" x14ac:dyDescent="0.2"/>
    <row r="2929" s="52" customFormat="1" x14ac:dyDescent="0.2"/>
    <row r="2930" s="52" customFormat="1" x14ac:dyDescent="0.2"/>
    <row r="2931" s="52" customFormat="1" x14ac:dyDescent="0.2"/>
    <row r="2932" s="52" customFormat="1" x14ac:dyDescent="0.2"/>
    <row r="2933" s="52" customFormat="1" x14ac:dyDescent="0.2"/>
    <row r="2934" s="52" customFormat="1" x14ac:dyDescent="0.2"/>
    <row r="2935" s="52" customFormat="1" x14ac:dyDescent="0.2"/>
    <row r="2936" s="52" customFormat="1" x14ac:dyDescent="0.2"/>
    <row r="2937" s="52" customFormat="1" x14ac:dyDescent="0.2"/>
    <row r="2938" s="52" customFormat="1" x14ac:dyDescent="0.2"/>
    <row r="2939" s="52" customFormat="1" x14ac:dyDescent="0.2"/>
    <row r="2940" s="52" customFormat="1" x14ac:dyDescent="0.2"/>
    <row r="2941" s="52" customFormat="1" x14ac:dyDescent="0.2"/>
    <row r="2942" s="52" customFormat="1" x14ac:dyDescent="0.2"/>
    <row r="2943" s="52" customFormat="1" x14ac:dyDescent="0.2"/>
    <row r="2944" s="52" customFormat="1" x14ac:dyDescent="0.2"/>
    <row r="2945" s="52" customFormat="1" x14ac:dyDescent="0.2"/>
    <row r="2946" s="52" customFormat="1" x14ac:dyDescent="0.2"/>
    <row r="2947" s="52" customFormat="1" x14ac:dyDescent="0.2"/>
    <row r="2948" s="52" customFormat="1" x14ac:dyDescent="0.2"/>
    <row r="2949" s="52" customFormat="1" x14ac:dyDescent="0.2"/>
    <row r="2950" s="52" customFormat="1" x14ac:dyDescent="0.2"/>
    <row r="2951" s="52" customFormat="1" x14ac:dyDescent="0.2"/>
    <row r="2952" s="52" customFormat="1" x14ac:dyDescent="0.2"/>
    <row r="2953" s="52" customFormat="1" x14ac:dyDescent="0.2"/>
    <row r="2954" s="52" customFormat="1" x14ac:dyDescent="0.2"/>
    <row r="2955" s="52" customFormat="1" x14ac:dyDescent="0.2"/>
    <row r="2956" s="52" customFormat="1" x14ac:dyDescent="0.2"/>
    <row r="2957" s="52" customFormat="1" x14ac:dyDescent="0.2"/>
    <row r="2958" s="52" customFormat="1" x14ac:dyDescent="0.2"/>
    <row r="2959" s="52" customFormat="1" x14ac:dyDescent="0.2"/>
    <row r="2960" s="52" customFormat="1" x14ac:dyDescent="0.2"/>
    <row r="2961" s="52" customFormat="1" x14ac:dyDescent="0.2"/>
    <row r="2962" s="52" customFormat="1" x14ac:dyDescent="0.2"/>
    <row r="2963" s="52" customFormat="1" x14ac:dyDescent="0.2"/>
    <row r="2964" s="52" customFormat="1" x14ac:dyDescent="0.2"/>
    <row r="2965" s="52" customFormat="1" x14ac:dyDescent="0.2"/>
    <row r="2966" s="52" customFormat="1" x14ac:dyDescent="0.2"/>
    <row r="2967" s="52" customFormat="1" x14ac:dyDescent="0.2"/>
    <row r="2968" s="52" customFormat="1" x14ac:dyDescent="0.2"/>
    <row r="2969" s="52" customFormat="1" x14ac:dyDescent="0.2"/>
    <row r="2970" s="52" customFormat="1" x14ac:dyDescent="0.2"/>
    <row r="2971" s="52" customFormat="1" x14ac:dyDescent="0.2"/>
    <row r="2972" s="52" customFormat="1" x14ac:dyDescent="0.2"/>
    <row r="2973" s="52" customFormat="1" x14ac:dyDescent="0.2"/>
    <row r="2974" s="52" customFormat="1" x14ac:dyDescent="0.2"/>
    <row r="2975" s="52" customFormat="1" x14ac:dyDescent="0.2"/>
    <row r="2976" s="52" customFormat="1" x14ac:dyDescent="0.2"/>
    <row r="2977" s="52" customFormat="1" x14ac:dyDescent="0.2"/>
    <row r="2978" s="52" customFormat="1" x14ac:dyDescent="0.2"/>
    <row r="2979" s="52" customFormat="1" x14ac:dyDescent="0.2"/>
    <row r="2980" s="52" customFormat="1" x14ac:dyDescent="0.2"/>
    <row r="2981" s="52" customFormat="1" x14ac:dyDescent="0.2"/>
    <row r="2982" s="52" customFormat="1" x14ac:dyDescent="0.2"/>
    <row r="2983" s="52" customFormat="1" x14ac:dyDescent="0.2"/>
    <row r="2984" s="52" customFormat="1" x14ac:dyDescent="0.2"/>
    <row r="2985" s="52" customFormat="1" x14ac:dyDescent="0.2"/>
    <row r="2986" s="52" customFormat="1" x14ac:dyDescent="0.2"/>
    <row r="2987" s="52" customFormat="1" x14ac:dyDescent="0.2"/>
    <row r="2988" s="52" customFormat="1" x14ac:dyDescent="0.2"/>
    <row r="2989" s="52" customFormat="1" x14ac:dyDescent="0.2"/>
    <row r="2990" s="52" customFormat="1" x14ac:dyDescent="0.2"/>
    <row r="2991" s="52" customFormat="1" x14ac:dyDescent="0.2"/>
    <row r="2992" s="52" customFormat="1" x14ac:dyDescent="0.2"/>
    <row r="2993" s="52" customFormat="1" x14ac:dyDescent="0.2"/>
    <row r="2994" s="52" customFormat="1" x14ac:dyDescent="0.2"/>
    <row r="2995" s="52" customFormat="1" x14ac:dyDescent="0.2"/>
    <row r="2996" s="52" customFormat="1" x14ac:dyDescent="0.2"/>
    <row r="2997" s="52" customFormat="1" x14ac:dyDescent="0.2"/>
    <row r="2998" s="52" customFormat="1" x14ac:dyDescent="0.2"/>
    <row r="2999" s="52" customFormat="1" x14ac:dyDescent="0.2"/>
    <row r="3000" s="52" customFormat="1" x14ac:dyDescent="0.2"/>
    <row r="3001" s="52" customFormat="1" x14ac:dyDescent="0.2"/>
    <row r="3002" s="52" customFormat="1" x14ac:dyDescent="0.2"/>
    <row r="3003" s="52" customFormat="1" x14ac:dyDescent="0.2"/>
    <row r="3004" s="52" customFormat="1" x14ac:dyDescent="0.2"/>
    <row r="3005" s="52" customFormat="1" x14ac:dyDescent="0.2"/>
    <row r="3006" s="52" customFormat="1" x14ac:dyDescent="0.2"/>
    <row r="3007" s="52" customFormat="1" x14ac:dyDescent="0.2"/>
    <row r="3008" s="52" customFormat="1" x14ac:dyDescent="0.2"/>
    <row r="3009" s="52" customFormat="1" x14ac:dyDescent="0.2"/>
    <row r="3010" s="52" customFormat="1" x14ac:dyDescent="0.2"/>
    <row r="3011" s="52" customFormat="1" x14ac:dyDescent="0.2"/>
    <row r="3012" s="52" customFormat="1" x14ac:dyDescent="0.2"/>
    <row r="3013" s="52" customFormat="1" x14ac:dyDescent="0.2"/>
    <row r="3014" s="52" customFormat="1" x14ac:dyDescent="0.2"/>
    <row r="3015" s="52" customFormat="1" x14ac:dyDescent="0.2"/>
    <row r="3016" s="52" customFormat="1" x14ac:dyDescent="0.2"/>
    <row r="3017" s="52" customFormat="1" x14ac:dyDescent="0.2"/>
    <row r="3018" s="52" customFormat="1" x14ac:dyDescent="0.2"/>
    <row r="3019" s="52" customFormat="1" x14ac:dyDescent="0.2"/>
    <row r="3020" s="52" customFormat="1" x14ac:dyDescent="0.2"/>
    <row r="3021" s="52" customFormat="1" x14ac:dyDescent="0.2"/>
    <row r="3022" s="52" customFormat="1" x14ac:dyDescent="0.2"/>
    <row r="3023" s="52" customFormat="1" x14ac:dyDescent="0.2"/>
    <row r="3024" s="52" customFormat="1" x14ac:dyDescent="0.2"/>
    <row r="3025" s="52" customFormat="1" x14ac:dyDescent="0.2"/>
    <row r="3026" s="52" customFormat="1" x14ac:dyDescent="0.2"/>
    <row r="3027" s="52" customFormat="1" x14ac:dyDescent="0.2"/>
    <row r="3028" s="52" customFormat="1" x14ac:dyDescent="0.2"/>
    <row r="3029" s="52" customFormat="1" x14ac:dyDescent="0.2"/>
    <row r="3030" s="52" customFormat="1" x14ac:dyDescent="0.2"/>
    <row r="3031" s="52" customFormat="1" x14ac:dyDescent="0.2"/>
    <row r="3032" s="52" customFormat="1" x14ac:dyDescent="0.2"/>
    <row r="3033" s="52" customFormat="1" x14ac:dyDescent="0.2"/>
    <row r="3034" s="52" customFormat="1" x14ac:dyDescent="0.2"/>
    <row r="3035" s="52" customFormat="1" x14ac:dyDescent="0.2"/>
    <row r="3036" s="52" customFormat="1" x14ac:dyDescent="0.2"/>
    <row r="3037" s="52" customFormat="1" x14ac:dyDescent="0.2"/>
    <row r="3038" s="52" customFormat="1" x14ac:dyDescent="0.2"/>
    <row r="3039" s="52" customFormat="1" x14ac:dyDescent="0.2"/>
    <row r="3040" s="52" customFormat="1" x14ac:dyDescent="0.2"/>
    <row r="3041" s="52" customFormat="1" x14ac:dyDescent="0.2"/>
    <row r="3042" s="52" customFormat="1" x14ac:dyDescent="0.2"/>
    <row r="3043" s="52" customFormat="1" x14ac:dyDescent="0.2"/>
    <row r="3044" s="52" customFormat="1" x14ac:dyDescent="0.2"/>
    <row r="3045" s="52" customFormat="1" x14ac:dyDescent="0.2"/>
    <row r="3046" s="52" customFormat="1" x14ac:dyDescent="0.2"/>
    <row r="3047" s="52" customFormat="1" x14ac:dyDescent="0.2"/>
    <row r="3048" s="52" customFormat="1" x14ac:dyDescent="0.2"/>
    <row r="3049" s="52" customFormat="1" x14ac:dyDescent="0.2"/>
    <row r="3050" s="52" customFormat="1" x14ac:dyDescent="0.2"/>
    <row r="3051" s="52" customFormat="1" x14ac:dyDescent="0.2"/>
    <row r="3052" s="52" customFormat="1" x14ac:dyDescent="0.2"/>
    <row r="3053" s="52" customFormat="1" x14ac:dyDescent="0.2"/>
    <row r="3054" s="52" customFormat="1" x14ac:dyDescent="0.2"/>
    <row r="3055" s="52" customFormat="1" x14ac:dyDescent="0.2"/>
    <row r="3056" s="52" customFormat="1" x14ac:dyDescent="0.2"/>
    <row r="3057" s="52" customFormat="1" x14ac:dyDescent="0.2"/>
    <row r="3058" s="52" customFormat="1" x14ac:dyDescent="0.2"/>
    <row r="3059" s="52" customFormat="1" x14ac:dyDescent="0.2"/>
    <row r="3060" s="52" customFormat="1" x14ac:dyDescent="0.2"/>
    <row r="3061" s="52" customFormat="1" x14ac:dyDescent="0.2"/>
    <row r="3062" s="52" customFormat="1" x14ac:dyDescent="0.2"/>
    <row r="3063" s="52" customFormat="1" x14ac:dyDescent="0.2"/>
    <row r="3064" s="52" customFormat="1" x14ac:dyDescent="0.2"/>
    <row r="3065" s="52" customFormat="1" x14ac:dyDescent="0.2"/>
    <row r="3066" s="52" customFormat="1" x14ac:dyDescent="0.2"/>
    <row r="3067" s="52" customFormat="1" x14ac:dyDescent="0.2"/>
    <row r="3068" s="52" customFormat="1" x14ac:dyDescent="0.2"/>
    <row r="3069" s="52" customFormat="1" x14ac:dyDescent="0.2"/>
    <row r="3070" s="52" customFormat="1" x14ac:dyDescent="0.2"/>
    <row r="3071" s="52" customFormat="1" x14ac:dyDescent="0.2"/>
    <row r="3072" s="52" customFormat="1" x14ac:dyDescent="0.2"/>
    <row r="3073" s="52" customFormat="1" x14ac:dyDescent="0.2"/>
    <row r="3074" s="52" customFormat="1" x14ac:dyDescent="0.2"/>
    <row r="3075" s="52" customFormat="1" x14ac:dyDescent="0.2"/>
    <row r="3076" s="52" customFormat="1" x14ac:dyDescent="0.2"/>
    <row r="3077" s="52" customFormat="1" x14ac:dyDescent="0.2"/>
    <row r="3078" s="52" customFormat="1" x14ac:dyDescent="0.2"/>
    <row r="3079" s="52" customFormat="1" x14ac:dyDescent="0.2"/>
    <row r="3080" s="52" customFormat="1" x14ac:dyDescent="0.2"/>
    <row r="3081" s="52" customFormat="1" x14ac:dyDescent="0.2"/>
    <row r="3082" s="52" customFormat="1" x14ac:dyDescent="0.2"/>
    <row r="3083" s="52" customFormat="1" x14ac:dyDescent="0.2"/>
    <row r="3084" s="52" customFormat="1" x14ac:dyDescent="0.2"/>
    <row r="3085" s="52" customFormat="1" x14ac:dyDescent="0.2"/>
    <row r="3086" s="52" customFormat="1" x14ac:dyDescent="0.2"/>
    <row r="3087" s="52" customFormat="1" x14ac:dyDescent="0.2"/>
    <row r="3088" s="52" customFormat="1" x14ac:dyDescent="0.2"/>
    <row r="3089" s="52" customFormat="1" x14ac:dyDescent="0.2"/>
    <row r="3090" s="52" customFormat="1" x14ac:dyDescent="0.2"/>
    <row r="3091" s="52" customFormat="1" x14ac:dyDescent="0.2"/>
    <row r="3092" s="52" customFormat="1" x14ac:dyDescent="0.2"/>
    <row r="3093" s="52" customFormat="1" x14ac:dyDescent="0.2"/>
    <row r="3094" s="52" customFormat="1" x14ac:dyDescent="0.2"/>
    <row r="3095" s="52" customFormat="1" x14ac:dyDescent="0.2"/>
    <row r="3096" s="52" customFormat="1" x14ac:dyDescent="0.2"/>
    <row r="3097" s="52" customFormat="1" x14ac:dyDescent="0.2"/>
    <row r="3098" s="52" customFormat="1" x14ac:dyDescent="0.2"/>
    <row r="3099" s="52" customFormat="1" x14ac:dyDescent="0.2"/>
    <row r="3100" s="52" customFormat="1" x14ac:dyDescent="0.2"/>
    <row r="3101" s="52" customFormat="1" x14ac:dyDescent="0.2"/>
    <row r="3102" s="52" customFormat="1" x14ac:dyDescent="0.2"/>
    <row r="3103" s="52" customFormat="1" x14ac:dyDescent="0.2"/>
    <row r="3104" s="52" customFormat="1" x14ac:dyDescent="0.2"/>
    <row r="3105" s="52" customFormat="1" x14ac:dyDescent="0.2"/>
    <row r="3106" s="52" customFormat="1" x14ac:dyDescent="0.2"/>
    <row r="3107" s="52" customFormat="1" x14ac:dyDescent="0.2"/>
    <row r="3108" s="52" customFormat="1" x14ac:dyDescent="0.2"/>
    <row r="3109" s="52" customFormat="1" x14ac:dyDescent="0.2"/>
    <row r="3110" s="52" customFormat="1" x14ac:dyDescent="0.2"/>
    <row r="3111" s="52" customFormat="1" x14ac:dyDescent="0.2"/>
    <row r="3112" s="52" customFormat="1" x14ac:dyDescent="0.2"/>
    <row r="3113" s="52" customFormat="1" x14ac:dyDescent="0.2"/>
    <row r="3114" s="52" customFormat="1" x14ac:dyDescent="0.2"/>
    <row r="3115" s="52" customFormat="1" x14ac:dyDescent="0.2"/>
    <row r="3116" s="52" customFormat="1" x14ac:dyDescent="0.2"/>
    <row r="3117" s="52" customFormat="1" x14ac:dyDescent="0.2"/>
    <row r="3118" s="52" customFormat="1" x14ac:dyDescent="0.2"/>
    <row r="3119" s="52" customFormat="1" x14ac:dyDescent="0.2"/>
    <row r="3120" s="52" customFormat="1" x14ac:dyDescent="0.2"/>
    <row r="3121" s="52" customFormat="1" x14ac:dyDescent="0.2"/>
    <row r="3122" s="52" customFormat="1" x14ac:dyDescent="0.2"/>
    <row r="3123" s="52" customFormat="1" x14ac:dyDescent="0.2"/>
    <row r="3124" s="52" customFormat="1" x14ac:dyDescent="0.2"/>
    <row r="3125" s="52" customFormat="1" x14ac:dyDescent="0.2"/>
    <row r="3126" s="52" customFormat="1" x14ac:dyDescent="0.2"/>
    <row r="3127" s="52" customFormat="1" x14ac:dyDescent="0.2"/>
    <row r="3128" s="52" customFormat="1" x14ac:dyDescent="0.2"/>
    <row r="3129" s="52" customFormat="1" x14ac:dyDescent="0.2"/>
    <row r="3130" s="52" customFormat="1" x14ac:dyDescent="0.2"/>
    <row r="3131" s="52" customFormat="1" x14ac:dyDescent="0.2"/>
    <row r="3132" s="52" customFormat="1" x14ac:dyDescent="0.2"/>
    <row r="3133" s="52" customFormat="1" x14ac:dyDescent="0.2"/>
    <row r="3134" s="52" customFormat="1" x14ac:dyDescent="0.2"/>
    <row r="3135" s="52" customFormat="1" x14ac:dyDescent="0.2"/>
    <row r="3136" s="52" customFormat="1" x14ac:dyDescent="0.2"/>
    <row r="3137" s="52" customFormat="1" x14ac:dyDescent="0.2"/>
    <row r="3138" s="52" customFormat="1" x14ac:dyDescent="0.2"/>
    <row r="3139" s="52" customFormat="1" x14ac:dyDescent="0.2"/>
    <row r="3140" s="52" customFormat="1" x14ac:dyDescent="0.2"/>
    <row r="3141" s="52" customFormat="1" x14ac:dyDescent="0.2"/>
    <row r="3142" s="52" customFormat="1" x14ac:dyDescent="0.2"/>
    <row r="3143" s="52" customFormat="1" x14ac:dyDescent="0.2"/>
    <row r="3144" s="52" customFormat="1" x14ac:dyDescent="0.2"/>
    <row r="3145" s="52" customFormat="1" x14ac:dyDescent="0.2"/>
    <row r="3146" s="52" customFormat="1" x14ac:dyDescent="0.2"/>
    <row r="3147" s="52" customFormat="1" x14ac:dyDescent="0.2"/>
    <row r="3148" s="52" customFormat="1" x14ac:dyDescent="0.2"/>
    <row r="3149" s="52" customFormat="1" x14ac:dyDescent="0.2"/>
    <row r="3150" s="52" customFormat="1" x14ac:dyDescent="0.2"/>
    <row r="3151" s="52" customFormat="1" x14ac:dyDescent="0.2"/>
    <row r="3152" s="52" customFormat="1" x14ac:dyDescent="0.2"/>
    <row r="3153" s="52" customFormat="1" x14ac:dyDescent="0.2"/>
    <row r="3154" s="52" customFormat="1" x14ac:dyDescent="0.2"/>
    <row r="3155" s="52" customFormat="1" x14ac:dyDescent="0.2"/>
    <row r="3156" s="52" customFormat="1" x14ac:dyDescent="0.2"/>
    <row r="3157" s="52" customFormat="1" x14ac:dyDescent="0.2"/>
    <row r="3158" s="52" customFormat="1" x14ac:dyDescent="0.2"/>
    <row r="3159" s="52" customFormat="1" x14ac:dyDescent="0.2"/>
    <row r="3160" s="52" customFormat="1" x14ac:dyDescent="0.2"/>
    <row r="3161" s="52" customFormat="1" x14ac:dyDescent="0.2"/>
    <row r="3162" s="52" customFormat="1" x14ac:dyDescent="0.2"/>
    <row r="3163" s="52" customFormat="1" x14ac:dyDescent="0.2"/>
    <row r="3164" s="52" customFormat="1" x14ac:dyDescent="0.2"/>
    <row r="3165" s="52" customFormat="1" x14ac:dyDescent="0.2"/>
    <row r="3166" s="52" customFormat="1" x14ac:dyDescent="0.2"/>
    <row r="3167" s="52" customFormat="1" x14ac:dyDescent="0.2"/>
    <row r="3168" s="52" customFormat="1" x14ac:dyDescent="0.2"/>
    <row r="3169" s="52" customFormat="1" x14ac:dyDescent="0.2"/>
    <row r="3170" s="52" customFormat="1" x14ac:dyDescent="0.2"/>
    <row r="3171" s="52" customFormat="1" x14ac:dyDescent="0.2"/>
    <row r="3172" s="52" customFormat="1" x14ac:dyDescent="0.2"/>
    <row r="3173" s="52" customFormat="1" x14ac:dyDescent="0.2"/>
    <row r="3174" s="52" customFormat="1" x14ac:dyDescent="0.2"/>
    <row r="3175" s="52" customFormat="1" x14ac:dyDescent="0.2"/>
    <row r="3176" s="52" customFormat="1" x14ac:dyDescent="0.2"/>
    <row r="3177" s="52" customFormat="1" x14ac:dyDescent="0.2"/>
    <row r="3178" s="52" customFormat="1" x14ac:dyDescent="0.2"/>
    <row r="3179" s="52" customFormat="1" x14ac:dyDescent="0.2"/>
    <row r="3180" s="52" customFormat="1" x14ac:dyDescent="0.2"/>
    <row r="3181" s="52" customFormat="1" x14ac:dyDescent="0.2"/>
    <row r="3182" s="52" customFormat="1" x14ac:dyDescent="0.2"/>
    <row r="3183" s="52" customFormat="1" x14ac:dyDescent="0.2"/>
    <row r="3184" s="52" customFormat="1" x14ac:dyDescent="0.2"/>
    <row r="3185" s="52" customFormat="1" x14ac:dyDescent="0.2"/>
    <row r="3186" s="52" customFormat="1" x14ac:dyDescent="0.2"/>
    <row r="3187" s="52" customFormat="1" x14ac:dyDescent="0.2"/>
    <row r="3188" s="52" customFormat="1" x14ac:dyDescent="0.2"/>
    <row r="3189" s="52" customFormat="1" x14ac:dyDescent="0.2"/>
    <row r="3190" s="52" customFormat="1" x14ac:dyDescent="0.2"/>
    <row r="3191" s="52" customFormat="1" x14ac:dyDescent="0.2"/>
    <row r="3192" s="52" customFormat="1" x14ac:dyDescent="0.2"/>
    <row r="3193" s="52" customFormat="1" x14ac:dyDescent="0.2"/>
    <row r="3194" s="52" customFormat="1" x14ac:dyDescent="0.2"/>
    <row r="3195" s="52" customFormat="1" x14ac:dyDescent="0.2"/>
    <row r="3196" s="52" customFormat="1" x14ac:dyDescent="0.2"/>
    <row r="3197" s="52" customFormat="1" x14ac:dyDescent="0.2"/>
    <row r="3198" s="52" customFormat="1" x14ac:dyDescent="0.2"/>
    <row r="3199" s="52" customFormat="1" x14ac:dyDescent="0.2"/>
    <row r="3200" s="52" customFormat="1" x14ac:dyDescent="0.2"/>
    <row r="3201" s="52" customFormat="1" x14ac:dyDescent="0.2"/>
    <row r="3202" s="52" customFormat="1" x14ac:dyDescent="0.2"/>
    <row r="3203" s="52" customFormat="1" x14ac:dyDescent="0.2"/>
    <row r="3204" s="52" customFormat="1" x14ac:dyDescent="0.2"/>
    <row r="3205" s="52" customFormat="1" x14ac:dyDescent="0.2"/>
    <row r="3206" s="52" customFormat="1" x14ac:dyDescent="0.2"/>
    <row r="3207" s="52" customFormat="1" x14ac:dyDescent="0.2"/>
    <row r="3208" s="52" customFormat="1" x14ac:dyDescent="0.2"/>
    <row r="3209" s="52" customFormat="1" x14ac:dyDescent="0.2"/>
    <row r="3210" s="52" customFormat="1" x14ac:dyDescent="0.2"/>
    <row r="3211" s="52" customFormat="1" x14ac:dyDescent="0.2"/>
    <row r="3212" s="52" customFormat="1" x14ac:dyDescent="0.2"/>
    <row r="3213" s="52" customFormat="1" x14ac:dyDescent="0.2"/>
    <row r="3214" s="52" customFormat="1" x14ac:dyDescent="0.2"/>
    <row r="3215" s="52" customFormat="1" x14ac:dyDescent="0.2"/>
    <row r="3216" s="52" customFormat="1" x14ac:dyDescent="0.2"/>
    <row r="3217" s="52" customFormat="1" x14ac:dyDescent="0.2"/>
    <row r="3218" s="52" customFormat="1" x14ac:dyDescent="0.2"/>
    <row r="3219" s="52" customFormat="1" x14ac:dyDescent="0.2"/>
    <row r="3220" s="52" customFormat="1" x14ac:dyDescent="0.2"/>
    <row r="3221" s="52" customFormat="1" x14ac:dyDescent="0.2"/>
    <row r="3222" s="52" customFormat="1" x14ac:dyDescent="0.2"/>
    <row r="3223" s="52" customFormat="1" x14ac:dyDescent="0.2"/>
    <row r="3224" s="52" customFormat="1" x14ac:dyDescent="0.2"/>
    <row r="3225" s="52" customFormat="1" x14ac:dyDescent="0.2"/>
    <row r="3226" s="52" customFormat="1" x14ac:dyDescent="0.2"/>
    <row r="3227" s="52" customFormat="1" x14ac:dyDescent="0.2"/>
    <row r="3228" s="52" customFormat="1" x14ac:dyDescent="0.2"/>
    <row r="3229" s="52" customFormat="1" x14ac:dyDescent="0.2"/>
    <row r="3230" s="52" customFormat="1" x14ac:dyDescent="0.2"/>
    <row r="3231" s="52" customFormat="1" x14ac:dyDescent="0.2"/>
    <row r="3232" s="52" customFormat="1" x14ac:dyDescent="0.2"/>
    <row r="3233" s="52" customFormat="1" x14ac:dyDescent="0.2"/>
    <row r="3234" s="52" customFormat="1" x14ac:dyDescent="0.2"/>
    <row r="3235" s="52" customFormat="1" x14ac:dyDescent="0.2"/>
    <row r="3236" s="52" customFormat="1" x14ac:dyDescent="0.2"/>
    <row r="3237" s="52" customFormat="1" x14ac:dyDescent="0.2"/>
    <row r="3238" s="52" customFormat="1" x14ac:dyDescent="0.2"/>
    <row r="3239" s="52" customFormat="1" x14ac:dyDescent="0.2"/>
    <row r="3240" s="52" customFormat="1" x14ac:dyDescent="0.2"/>
    <row r="3241" s="52" customFormat="1" x14ac:dyDescent="0.2"/>
    <row r="3242" s="52" customFormat="1" x14ac:dyDescent="0.2"/>
    <row r="3243" s="52" customFormat="1" x14ac:dyDescent="0.2"/>
    <row r="3244" s="52" customFormat="1" x14ac:dyDescent="0.2"/>
    <row r="3245" s="52" customFormat="1" x14ac:dyDescent="0.2"/>
    <row r="3246" s="52" customFormat="1" x14ac:dyDescent="0.2"/>
    <row r="3247" s="52" customFormat="1" x14ac:dyDescent="0.2"/>
    <row r="3248" s="52" customFormat="1" x14ac:dyDescent="0.2"/>
    <row r="3249" s="52" customFormat="1" x14ac:dyDescent="0.2"/>
    <row r="3250" s="52" customFormat="1" x14ac:dyDescent="0.2"/>
    <row r="3251" s="52" customFormat="1" x14ac:dyDescent="0.2"/>
    <row r="3252" s="52" customFormat="1" x14ac:dyDescent="0.2"/>
    <row r="3253" s="52" customFormat="1" x14ac:dyDescent="0.2"/>
    <row r="3254" s="52" customFormat="1" x14ac:dyDescent="0.2"/>
    <row r="3255" s="52" customFormat="1" x14ac:dyDescent="0.2"/>
    <row r="3256" s="52" customFormat="1" x14ac:dyDescent="0.2"/>
    <row r="3257" s="52" customFormat="1" x14ac:dyDescent="0.2"/>
    <row r="3258" s="52" customFormat="1" x14ac:dyDescent="0.2"/>
    <row r="3259" s="52" customFormat="1" x14ac:dyDescent="0.2"/>
    <row r="3260" s="52" customFormat="1" x14ac:dyDescent="0.2"/>
    <row r="3261" s="52" customFormat="1" x14ac:dyDescent="0.2"/>
    <row r="3262" s="52" customFormat="1" x14ac:dyDescent="0.2"/>
    <row r="3263" s="52" customFormat="1" x14ac:dyDescent="0.2"/>
    <row r="3264" s="52" customFormat="1" x14ac:dyDescent="0.2"/>
    <row r="3265" s="52" customFormat="1" x14ac:dyDescent="0.2"/>
    <row r="3266" s="52" customFormat="1" x14ac:dyDescent="0.2"/>
    <row r="3267" s="52" customFormat="1" x14ac:dyDescent="0.2"/>
    <row r="3268" s="52" customFormat="1" x14ac:dyDescent="0.2"/>
    <row r="3269" s="52" customFormat="1" x14ac:dyDescent="0.2"/>
    <row r="3270" s="52" customFormat="1" x14ac:dyDescent="0.2"/>
    <row r="3271" s="52" customFormat="1" x14ac:dyDescent="0.2"/>
    <row r="3272" s="52" customFormat="1" x14ac:dyDescent="0.2"/>
    <row r="3273" s="52" customFormat="1" x14ac:dyDescent="0.2"/>
    <row r="3274" s="52" customFormat="1" x14ac:dyDescent="0.2"/>
    <row r="3275" s="52" customFormat="1" x14ac:dyDescent="0.2"/>
    <row r="3276" s="52" customFormat="1" x14ac:dyDescent="0.2"/>
    <row r="3277" s="52" customFormat="1" x14ac:dyDescent="0.2"/>
    <row r="3278" s="52" customFormat="1" x14ac:dyDescent="0.2"/>
    <row r="3279" s="52" customFormat="1" x14ac:dyDescent="0.2"/>
    <row r="3280" s="52" customFormat="1" x14ac:dyDescent="0.2"/>
    <row r="3281" s="52" customFormat="1" x14ac:dyDescent="0.2"/>
    <row r="3282" s="52" customFormat="1" x14ac:dyDescent="0.2"/>
    <row r="3283" s="52" customFormat="1" x14ac:dyDescent="0.2"/>
    <row r="3284" s="52" customFormat="1" x14ac:dyDescent="0.2"/>
    <row r="3285" s="52" customFormat="1" x14ac:dyDescent="0.2"/>
    <row r="3286" s="52" customFormat="1" x14ac:dyDescent="0.2"/>
    <row r="3287" s="52" customFormat="1" x14ac:dyDescent="0.2"/>
    <row r="3288" s="52" customFormat="1" x14ac:dyDescent="0.2"/>
    <row r="3289" s="52" customFormat="1" x14ac:dyDescent="0.2"/>
    <row r="3290" s="52" customFormat="1" x14ac:dyDescent="0.2"/>
    <row r="3291" s="52" customFormat="1" x14ac:dyDescent="0.2"/>
    <row r="3292" s="52" customFormat="1" x14ac:dyDescent="0.2"/>
    <row r="3293" s="52" customFormat="1" x14ac:dyDescent="0.2"/>
    <row r="3294" s="52" customFormat="1" x14ac:dyDescent="0.2"/>
    <row r="3295" s="52" customFormat="1" x14ac:dyDescent="0.2"/>
    <row r="3296" s="52" customFormat="1" x14ac:dyDescent="0.2"/>
    <row r="3297" s="52" customFormat="1" x14ac:dyDescent="0.2"/>
    <row r="3298" s="52" customFormat="1" x14ac:dyDescent="0.2"/>
    <row r="3299" s="52" customFormat="1" x14ac:dyDescent="0.2"/>
    <row r="3300" s="52" customFormat="1" x14ac:dyDescent="0.2"/>
    <row r="3301" s="52" customFormat="1" x14ac:dyDescent="0.2"/>
    <row r="3302" s="52" customFormat="1" x14ac:dyDescent="0.2"/>
    <row r="3303" s="52" customFormat="1" x14ac:dyDescent="0.2"/>
    <row r="3304" s="52" customFormat="1" x14ac:dyDescent="0.2"/>
    <row r="3305" s="52" customFormat="1" x14ac:dyDescent="0.2"/>
    <row r="3306" s="52" customFormat="1" x14ac:dyDescent="0.2"/>
    <row r="3307" s="52" customFormat="1" x14ac:dyDescent="0.2"/>
    <row r="3308" s="52" customFormat="1" x14ac:dyDescent="0.2"/>
    <row r="3309" s="52" customFormat="1" x14ac:dyDescent="0.2"/>
    <row r="3310" s="52" customFormat="1" x14ac:dyDescent="0.2"/>
    <row r="3311" s="52" customFormat="1" x14ac:dyDescent="0.2"/>
    <row r="3312" s="52" customFormat="1" x14ac:dyDescent="0.2"/>
    <row r="3313" s="52" customFormat="1" x14ac:dyDescent="0.2"/>
    <row r="3314" s="52" customFormat="1" x14ac:dyDescent="0.2"/>
    <row r="3315" s="52" customFormat="1" x14ac:dyDescent="0.2"/>
    <row r="3316" s="52" customFormat="1" x14ac:dyDescent="0.2"/>
    <row r="3317" s="52" customFormat="1" x14ac:dyDescent="0.2"/>
    <row r="3318" s="52" customFormat="1" x14ac:dyDescent="0.2"/>
    <row r="3319" s="52" customFormat="1" x14ac:dyDescent="0.2"/>
    <row r="3320" s="52" customFormat="1" x14ac:dyDescent="0.2"/>
    <row r="3321" s="52" customFormat="1" x14ac:dyDescent="0.2"/>
    <row r="3322" s="52" customFormat="1" x14ac:dyDescent="0.2"/>
    <row r="3323" s="52" customFormat="1" x14ac:dyDescent="0.2"/>
    <row r="3324" s="52" customFormat="1" x14ac:dyDescent="0.2"/>
    <row r="3325" s="52" customFormat="1" x14ac:dyDescent="0.2"/>
    <row r="3326" s="52" customFormat="1" x14ac:dyDescent="0.2"/>
    <row r="3327" s="52" customFormat="1" x14ac:dyDescent="0.2"/>
    <row r="3328" s="52" customFormat="1" x14ac:dyDescent="0.2"/>
    <row r="3329" s="52" customFormat="1" x14ac:dyDescent="0.2"/>
    <row r="3330" s="52" customFormat="1" x14ac:dyDescent="0.2"/>
    <row r="3331" s="52" customFormat="1" x14ac:dyDescent="0.2"/>
    <row r="3332" s="52" customFormat="1" x14ac:dyDescent="0.2"/>
    <row r="3333" s="52" customFormat="1" x14ac:dyDescent="0.2"/>
    <row r="3334" s="52" customFormat="1" x14ac:dyDescent="0.2"/>
    <row r="3335" s="52" customFormat="1" x14ac:dyDescent="0.2"/>
    <row r="3336" s="52" customFormat="1" x14ac:dyDescent="0.2"/>
    <row r="3337" s="52" customFormat="1" x14ac:dyDescent="0.2"/>
    <row r="3338" s="52" customFormat="1" x14ac:dyDescent="0.2"/>
    <row r="3339" s="52" customFormat="1" x14ac:dyDescent="0.2"/>
    <row r="3340" s="52" customFormat="1" x14ac:dyDescent="0.2"/>
    <row r="3341" s="52" customFormat="1" x14ac:dyDescent="0.2"/>
    <row r="3342" s="52" customFormat="1" x14ac:dyDescent="0.2"/>
    <row r="3343" s="52" customFormat="1" x14ac:dyDescent="0.2"/>
    <row r="3344" s="52" customFormat="1" x14ac:dyDescent="0.2"/>
    <row r="3345" s="52" customFormat="1" x14ac:dyDescent="0.2"/>
    <row r="3346" s="52" customFormat="1" x14ac:dyDescent="0.2"/>
    <row r="3347" s="52" customFormat="1" x14ac:dyDescent="0.2"/>
    <row r="3348" s="52" customFormat="1" x14ac:dyDescent="0.2"/>
    <row r="3349" s="52" customFormat="1" x14ac:dyDescent="0.2"/>
    <row r="3350" s="52" customFormat="1" x14ac:dyDescent="0.2"/>
    <row r="3351" s="52" customFormat="1" x14ac:dyDescent="0.2"/>
    <row r="3352" s="52" customFormat="1" x14ac:dyDescent="0.2"/>
    <row r="3353" s="52" customFormat="1" x14ac:dyDescent="0.2"/>
    <row r="3354" s="52" customFormat="1" x14ac:dyDescent="0.2"/>
    <row r="3355" s="52" customFormat="1" x14ac:dyDescent="0.2"/>
    <row r="3356" s="52" customFormat="1" x14ac:dyDescent="0.2"/>
    <row r="3357" s="52" customFormat="1" x14ac:dyDescent="0.2"/>
    <row r="3358" s="52" customFormat="1" x14ac:dyDescent="0.2"/>
    <row r="3359" s="52" customFormat="1" x14ac:dyDescent="0.2"/>
    <row r="3360" s="52" customFormat="1" x14ac:dyDescent="0.2"/>
    <row r="3361" s="52" customFormat="1" x14ac:dyDescent="0.2"/>
    <row r="3362" s="52" customFormat="1" x14ac:dyDescent="0.2"/>
    <row r="3363" s="52" customFormat="1" x14ac:dyDescent="0.2"/>
    <row r="3364" s="52" customFormat="1" x14ac:dyDescent="0.2"/>
    <row r="3365" s="52" customFormat="1" x14ac:dyDescent="0.2"/>
    <row r="3366" s="52" customFormat="1" x14ac:dyDescent="0.2"/>
    <row r="3367" s="52" customFormat="1" x14ac:dyDescent="0.2"/>
    <row r="3368" s="52" customFormat="1" x14ac:dyDescent="0.2"/>
    <row r="3369" s="52" customFormat="1" x14ac:dyDescent="0.2"/>
    <row r="3370" s="52" customFormat="1" x14ac:dyDescent="0.2"/>
    <row r="3371" s="52" customFormat="1" x14ac:dyDescent="0.2"/>
    <row r="3372" s="52" customFormat="1" x14ac:dyDescent="0.2"/>
    <row r="3373" s="52" customFormat="1" x14ac:dyDescent="0.2"/>
    <row r="3374" s="52" customFormat="1" x14ac:dyDescent="0.2"/>
    <row r="3375" s="52" customFormat="1" x14ac:dyDescent="0.2"/>
    <row r="3376" s="52" customFormat="1" x14ac:dyDescent="0.2"/>
    <row r="3377" s="52" customFormat="1" x14ac:dyDescent="0.2"/>
    <row r="3378" s="52" customFormat="1" x14ac:dyDescent="0.2"/>
    <row r="3379" s="52" customFormat="1" x14ac:dyDescent="0.2"/>
    <row r="3380" s="52" customFormat="1" x14ac:dyDescent="0.2"/>
    <row r="3381" s="52" customFormat="1" x14ac:dyDescent="0.2"/>
    <row r="3382" s="52" customFormat="1" x14ac:dyDescent="0.2"/>
    <row r="3383" s="52" customFormat="1" x14ac:dyDescent="0.2"/>
    <row r="3384" s="52" customFormat="1" x14ac:dyDescent="0.2"/>
    <row r="3385" s="52" customFormat="1" x14ac:dyDescent="0.2"/>
    <row r="3386" s="52" customFormat="1" x14ac:dyDescent="0.2"/>
    <row r="3387" s="52" customFormat="1" x14ac:dyDescent="0.2"/>
    <row r="3388" s="52" customFormat="1" x14ac:dyDescent="0.2"/>
    <row r="3389" s="52" customFormat="1" x14ac:dyDescent="0.2"/>
    <row r="3390" s="52" customFormat="1" x14ac:dyDescent="0.2"/>
    <row r="3391" s="52" customFormat="1" x14ac:dyDescent="0.2"/>
    <row r="3392" s="52" customFormat="1" x14ac:dyDescent="0.2"/>
    <row r="3393" s="52" customFormat="1" x14ac:dyDescent="0.2"/>
    <row r="3394" s="52" customFormat="1" x14ac:dyDescent="0.2"/>
    <row r="3395" s="52" customFormat="1" x14ac:dyDescent="0.2"/>
    <row r="3396" s="52" customFormat="1" x14ac:dyDescent="0.2"/>
    <row r="3397" s="52" customFormat="1" x14ac:dyDescent="0.2"/>
    <row r="3398" s="52" customFormat="1" x14ac:dyDescent="0.2"/>
    <row r="3399" s="52" customFormat="1" x14ac:dyDescent="0.2"/>
    <row r="3400" s="52" customFormat="1" x14ac:dyDescent="0.2"/>
    <row r="3401" s="52" customFormat="1" x14ac:dyDescent="0.2"/>
    <row r="3402" s="52" customFormat="1" x14ac:dyDescent="0.2"/>
    <row r="3403" s="52" customFormat="1" x14ac:dyDescent="0.2"/>
    <row r="3404" s="52" customFormat="1" x14ac:dyDescent="0.2"/>
    <row r="3405" s="52" customFormat="1" x14ac:dyDescent="0.2"/>
    <row r="3406" s="52" customFormat="1" x14ac:dyDescent="0.2"/>
    <row r="3407" s="52" customFormat="1" x14ac:dyDescent="0.2"/>
    <row r="3408" s="52" customFormat="1" x14ac:dyDescent="0.2"/>
    <row r="3409" s="52" customFormat="1" x14ac:dyDescent="0.2"/>
    <row r="3410" s="52" customFormat="1" x14ac:dyDescent="0.2"/>
    <row r="3411" s="52" customFormat="1" x14ac:dyDescent="0.2"/>
    <row r="3412" s="52" customFormat="1" x14ac:dyDescent="0.2"/>
    <row r="3413" s="52" customFormat="1" x14ac:dyDescent="0.2"/>
    <row r="3414" s="52" customFormat="1" x14ac:dyDescent="0.2"/>
    <row r="3415" s="52" customFormat="1" x14ac:dyDescent="0.2"/>
    <row r="3416" s="52" customFormat="1" x14ac:dyDescent="0.2"/>
    <row r="3417" s="52" customFormat="1" x14ac:dyDescent="0.2"/>
    <row r="3418" s="52" customFormat="1" x14ac:dyDescent="0.2"/>
    <row r="3419" s="52" customFormat="1" x14ac:dyDescent="0.2"/>
    <row r="3420" s="52" customFormat="1" x14ac:dyDescent="0.2"/>
    <row r="3421" s="52" customFormat="1" x14ac:dyDescent="0.2"/>
    <row r="3422" s="52" customFormat="1" x14ac:dyDescent="0.2"/>
    <row r="3423" s="52" customFormat="1" x14ac:dyDescent="0.2"/>
    <row r="3424" s="52" customFormat="1" x14ac:dyDescent="0.2"/>
    <row r="3425" s="52" customFormat="1" x14ac:dyDescent="0.2"/>
    <row r="3426" s="52" customFormat="1" x14ac:dyDescent="0.2"/>
    <row r="3427" s="52" customFormat="1" x14ac:dyDescent="0.2"/>
    <row r="3428" s="52" customFormat="1" x14ac:dyDescent="0.2"/>
    <row r="3429" s="52" customFormat="1" x14ac:dyDescent="0.2"/>
    <row r="3430" s="52" customFormat="1" x14ac:dyDescent="0.2"/>
    <row r="3431" s="52" customFormat="1" x14ac:dyDescent="0.2"/>
    <row r="3432" s="52" customFormat="1" x14ac:dyDescent="0.2"/>
    <row r="3433" s="52" customFormat="1" x14ac:dyDescent="0.2"/>
    <row r="3434" s="52" customFormat="1" x14ac:dyDescent="0.2"/>
    <row r="3435" s="52" customFormat="1" x14ac:dyDescent="0.2"/>
    <row r="3436" s="52" customFormat="1" x14ac:dyDescent="0.2"/>
    <row r="3437" s="52" customFormat="1" x14ac:dyDescent="0.2"/>
    <row r="3438" s="52" customFormat="1" x14ac:dyDescent="0.2"/>
    <row r="3439" s="52" customFormat="1" x14ac:dyDescent="0.2"/>
    <row r="3440" s="52" customFormat="1" x14ac:dyDescent="0.2"/>
    <row r="3441" s="52" customFormat="1" x14ac:dyDescent="0.2"/>
    <row r="3442" s="52" customFormat="1" x14ac:dyDescent="0.2"/>
    <row r="3443" s="52" customFormat="1" x14ac:dyDescent="0.2"/>
    <row r="3444" s="52" customFormat="1" x14ac:dyDescent="0.2"/>
    <row r="3445" s="52" customFormat="1" x14ac:dyDescent="0.2"/>
    <row r="3446" s="52" customFormat="1" x14ac:dyDescent="0.2"/>
    <row r="3447" s="52" customFormat="1" x14ac:dyDescent="0.2"/>
    <row r="3448" s="52" customFormat="1" x14ac:dyDescent="0.2"/>
    <row r="3449" s="52" customFormat="1" x14ac:dyDescent="0.2"/>
    <row r="3450" s="52" customFormat="1" x14ac:dyDescent="0.2"/>
    <row r="3451" s="52" customFormat="1" x14ac:dyDescent="0.2"/>
    <row r="3452" s="52" customFormat="1" x14ac:dyDescent="0.2"/>
    <row r="3453" s="52" customFormat="1" x14ac:dyDescent="0.2"/>
    <row r="3454" s="52" customFormat="1" x14ac:dyDescent="0.2"/>
    <row r="3455" s="52" customFormat="1" x14ac:dyDescent="0.2"/>
    <row r="3456" s="52" customFormat="1" x14ac:dyDescent="0.2"/>
    <row r="3457" s="52" customFormat="1" x14ac:dyDescent="0.2"/>
    <row r="3458" s="52" customFormat="1" x14ac:dyDescent="0.2"/>
    <row r="3459" s="52" customFormat="1" x14ac:dyDescent="0.2"/>
    <row r="3460" s="52" customFormat="1" x14ac:dyDescent="0.2"/>
    <row r="3461" s="52" customFormat="1" x14ac:dyDescent="0.2"/>
    <row r="3462" s="52" customFormat="1" x14ac:dyDescent="0.2"/>
    <row r="3463" s="52" customFormat="1" x14ac:dyDescent="0.2"/>
    <row r="3464" s="52" customFormat="1" x14ac:dyDescent="0.2"/>
    <row r="3465" s="52" customFormat="1" x14ac:dyDescent="0.2"/>
    <row r="3466" s="52" customFormat="1" x14ac:dyDescent="0.2"/>
    <row r="3467" s="52" customFormat="1" x14ac:dyDescent="0.2"/>
    <row r="3468" s="52" customFormat="1" x14ac:dyDescent="0.2"/>
    <row r="3469" s="52" customFormat="1" x14ac:dyDescent="0.2"/>
    <row r="3470" s="52" customFormat="1" x14ac:dyDescent="0.2"/>
    <row r="3471" s="52" customFormat="1" x14ac:dyDescent="0.2"/>
    <row r="3472" s="52" customFormat="1" x14ac:dyDescent="0.2"/>
    <row r="3473" s="52" customFormat="1" x14ac:dyDescent="0.2"/>
    <row r="3474" s="52" customFormat="1" x14ac:dyDescent="0.2"/>
    <row r="3475" s="52" customFormat="1" x14ac:dyDescent="0.2"/>
    <row r="3476" s="52" customFormat="1" x14ac:dyDescent="0.2"/>
    <row r="3477" s="52" customFormat="1" x14ac:dyDescent="0.2"/>
    <row r="3478" s="52" customFormat="1" x14ac:dyDescent="0.2"/>
    <row r="3479" s="52" customFormat="1" x14ac:dyDescent="0.2"/>
    <row r="3480" s="52" customFormat="1" x14ac:dyDescent="0.2"/>
    <row r="3481" s="52" customFormat="1" x14ac:dyDescent="0.2"/>
    <row r="3482" s="52" customFormat="1" x14ac:dyDescent="0.2"/>
    <row r="3483" s="52" customFormat="1" x14ac:dyDescent="0.2"/>
    <row r="3484" s="52" customFormat="1" x14ac:dyDescent="0.2"/>
    <row r="3485" s="52" customFormat="1" x14ac:dyDescent="0.2"/>
    <row r="3486" s="52" customFormat="1" x14ac:dyDescent="0.2"/>
    <row r="3487" s="52" customFormat="1" x14ac:dyDescent="0.2"/>
    <row r="3488" s="52" customFormat="1" x14ac:dyDescent="0.2"/>
    <row r="3489" s="52" customFormat="1" x14ac:dyDescent="0.2"/>
    <row r="3490" s="52" customFormat="1" x14ac:dyDescent="0.2"/>
    <row r="3491" s="52" customFormat="1" x14ac:dyDescent="0.2"/>
    <row r="3492" s="52" customFormat="1" x14ac:dyDescent="0.2"/>
    <row r="3493" s="52" customFormat="1" x14ac:dyDescent="0.2"/>
    <row r="3494" s="52" customFormat="1" x14ac:dyDescent="0.2"/>
    <row r="3495" s="52" customFormat="1" x14ac:dyDescent="0.2"/>
    <row r="3496" s="52" customFormat="1" x14ac:dyDescent="0.2"/>
    <row r="3497" s="52" customFormat="1" x14ac:dyDescent="0.2"/>
    <row r="3498" s="52" customFormat="1" x14ac:dyDescent="0.2"/>
    <row r="3499" s="52" customFormat="1" x14ac:dyDescent="0.2"/>
    <row r="3500" s="52" customFormat="1" x14ac:dyDescent="0.2"/>
    <row r="3501" s="52" customFormat="1" x14ac:dyDescent="0.2"/>
    <row r="3502" s="52" customFormat="1" x14ac:dyDescent="0.2"/>
    <row r="3503" s="52" customFormat="1" x14ac:dyDescent="0.2"/>
    <row r="3504" s="52" customFormat="1" x14ac:dyDescent="0.2"/>
    <row r="3505" s="52" customFormat="1" x14ac:dyDescent="0.2"/>
    <row r="3506" s="52" customFormat="1" x14ac:dyDescent="0.2"/>
    <row r="3507" s="52" customFormat="1" x14ac:dyDescent="0.2"/>
    <row r="3508" s="52" customFormat="1" x14ac:dyDescent="0.2"/>
    <row r="3509" s="52" customFormat="1" x14ac:dyDescent="0.2"/>
    <row r="3510" s="52" customFormat="1" x14ac:dyDescent="0.2"/>
    <row r="3511" s="52" customFormat="1" x14ac:dyDescent="0.2"/>
    <row r="3512" s="52" customFormat="1" x14ac:dyDescent="0.2"/>
    <row r="3513" s="52" customFormat="1" x14ac:dyDescent="0.2"/>
    <row r="3514" s="52" customFormat="1" x14ac:dyDescent="0.2"/>
    <row r="3515" s="52" customFormat="1" x14ac:dyDescent="0.2"/>
    <row r="3516" s="52" customFormat="1" x14ac:dyDescent="0.2"/>
    <row r="3517" s="52" customFormat="1" x14ac:dyDescent="0.2"/>
    <row r="3518" s="52" customFormat="1" x14ac:dyDescent="0.2"/>
    <row r="3519" s="52" customFormat="1" x14ac:dyDescent="0.2"/>
    <row r="3520" s="52" customFormat="1" x14ac:dyDescent="0.2"/>
    <row r="3521" s="52" customFormat="1" x14ac:dyDescent="0.2"/>
    <row r="3522" s="52" customFormat="1" x14ac:dyDescent="0.2"/>
    <row r="3523" s="52" customFormat="1" x14ac:dyDescent="0.2"/>
    <row r="3524" s="52" customFormat="1" x14ac:dyDescent="0.2"/>
    <row r="3525" s="52" customFormat="1" x14ac:dyDescent="0.2"/>
    <row r="3526" s="52" customFormat="1" x14ac:dyDescent="0.2"/>
    <row r="3527" s="52" customFormat="1" x14ac:dyDescent="0.2"/>
    <row r="3528" s="52" customFormat="1" x14ac:dyDescent="0.2"/>
    <row r="3529" s="52" customFormat="1" x14ac:dyDescent="0.2"/>
    <row r="3530" s="52" customFormat="1" x14ac:dyDescent="0.2"/>
    <row r="3531" s="52" customFormat="1" x14ac:dyDescent="0.2"/>
    <row r="3532" s="52" customFormat="1" x14ac:dyDescent="0.2"/>
    <row r="3533" s="52" customFormat="1" x14ac:dyDescent="0.2"/>
    <row r="3534" s="52" customFormat="1" x14ac:dyDescent="0.2"/>
    <row r="3535" s="52" customFormat="1" x14ac:dyDescent="0.2"/>
    <row r="3536" s="52" customFormat="1" x14ac:dyDescent="0.2"/>
    <row r="3537" s="52" customFormat="1" x14ac:dyDescent="0.2"/>
    <row r="3538" s="52" customFormat="1" x14ac:dyDescent="0.2"/>
    <row r="3539" s="52" customFormat="1" x14ac:dyDescent="0.2"/>
    <row r="3540" s="52" customFormat="1" x14ac:dyDescent="0.2"/>
    <row r="3541" s="52" customFormat="1" x14ac:dyDescent="0.2"/>
    <row r="3542" s="52" customFormat="1" x14ac:dyDescent="0.2"/>
    <row r="3543" s="52" customFormat="1" x14ac:dyDescent="0.2"/>
    <row r="3544" s="52" customFormat="1" x14ac:dyDescent="0.2"/>
    <row r="3545" s="52" customFormat="1" x14ac:dyDescent="0.2"/>
    <row r="3546" s="52" customFormat="1" x14ac:dyDescent="0.2"/>
    <row r="3547" s="52" customFormat="1" x14ac:dyDescent="0.2"/>
    <row r="3548" s="52" customFormat="1" x14ac:dyDescent="0.2"/>
    <row r="3549" s="52" customFormat="1" x14ac:dyDescent="0.2"/>
    <row r="3550" s="52" customFormat="1" x14ac:dyDescent="0.2"/>
    <row r="3551" s="52" customFormat="1" x14ac:dyDescent="0.2"/>
    <row r="3552" s="52" customFormat="1" x14ac:dyDescent="0.2"/>
    <row r="3553" s="52" customFormat="1" x14ac:dyDescent="0.2"/>
    <row r="3554" s="52" customFormat="1" x14ac:dyDescent="0.2"/>
    <row r="3555" s="52" customFormat="1" x14ac:dyDescent="0.2"/>
    <row r="3556" s="52" customFormat="1" x14ac:dyDescent="0.2"/>
    <row r="3557" s="52" customFormat="1" x14ac:dyDescent="0.2"/>
    <row r="3558" s="52" customFormat="1" x14ac:dyDescent="0.2"/>
    <row r="3559" s="52" customFormat="1" x14ac:dyDescent="0.2"/>
    <row r="3560" s="52" customFormat="1" x14ac:dyDescent="0.2"/>
    <row r="3561" s="52" customFormat="1" x14ac:dyDescent="0.2"/>
    <row r="3562" s="52" customFormat="1" x14ac:dyDescent="0.2"/>
    <row r="3563" s="52" customFormat="1" x14ac:dyDescent="0.2"/>
    <row r="3564" s="52" customFormat="1" x14ac:dyDescent="0.2"/>
    <row r="3565" s="52" customFormat="1" x14ac:dyDescent="0.2"/>
    <row r="3566" s="52" customFormat="1" x14ac:dyDescent="0.2"/>
    <row r="3567" s="52" customFormat="1" x14ac:dyDescent="0.2"/>
    <row r="3568" s="52" customFormat="1" x14ac:dyDescent="0.2"/>
    <row r="3569" s="52" customFormat="1" x14ac:dyDescent="0.2"/>
    <row r="3570" s="52" customFormat="1" x14ac:dyDescent="0.2"/>
    <row r="3571" s="52" customFormat="1" x14ac:dyDescent="0.2"/>
    <row r="3572" s="52" customFormat="1" x14ac:dyDescent="0.2"/>
    <row r="3573" s="52" customFormat="1" x14ac:dyDescent="0.2"/>
    <row r="3574" s="52" customFormat="1" x14ac:dyDescent="0.2"/>
    <row r="3575" s="52" customFormat="1" x14ac:dyDescent="0.2"/>
    <row r="3576" s="52" customFormat="1" x14ac:dyDescent="0.2"/>
    <row r="3577" s="52" customFormat="1" x14ac:dyDescent="0.2"/>
    <row r="3578" s="52" customFormat="1" x14ac:dyDescent="0.2"/>
    <row r="3579" s="52" customFormat="1" x14ac:dyDescent="0.2"/>
    <row r="3580" s="52" customFormat="1" x14ac:dyDescent="0.2"/>
    <row r="3581" s="52" customFormat="1" x14ac:dyDescent="0.2"/>
    <row r="3582" s="52" customFormat="1" x14ac:dyDescent="0.2"/>
    <row r="3583" s="52" customFormat="1" x14ac:dyDescent="0.2"/>
    <row r="3584" s="52" customFormat="1" x14ac:dyDescent="0.2"/>
    <row r="3585" s="52" customFormat="1" x14ac:dyDescent="0.2"/>
    <row r="3586" s="52" customFormat="1" x14ac:dyDescent="0.2"/>
    <row r="3587" s="52" customFormat="1" x14ac:dyDescent="0.2"/>
    <row r="3588" s="52" customFormat="1" x14ac:dyDescent="0.2"/>
    <row r="3589" s="52" customFormat="1" x14ac:dyDescent="0.2"/>
    <row r="3590" s="52" customFormat="1" x14ac:dyDescent="0.2"/>
    <row r="3591" s="52" customFormat="1" x14ac:dyDescent="0.2"/>
    <row r="3592" s="52" customFormat="1" x14ac:dyDescent="0.2"/>
    <row r="3593" s="52" customFormat="1" x14ac:dyDescent="0.2"/>
    <row r="3594" s="52" customFormat="1" x14ac:dyDescent="0.2"/>
    <row r="3595" s="52" customFormat="1" x14ac:dyDescent="0.2"/>
    <row r="3596" s="52" customFormat="1" x14ac:dyDescent="0.2"/>
    <row r="3597" s="52" customFormat="1" x14ac:dyDescent="0.2"/>
    <row r="3598" s="52" customFormat="1" x14ac:dyDescent="0.2"/>
    <row r="3599" s="52" customFormat="1" x14ac:dyDescent="0.2"/>
    <row r="3600" s="52" customFormat="1" x14ac:dyDescent="0.2"/>
    <row r="3601" s="52" customFormat="1" x14ac:dyDescent="0.2"/>
    <row r="3602" s="52" customFormat="1" x14ac:dyDescent="0.2"/>
    <row r="3603" s="52" customFormat="1" x14ac:dyDescent="0.2"/>
    <row r="3604" s="52" customFormat="1" x14ac:dyDescent="0.2"/>
    <row r="3605" s="52" customFormat="1" x14ac:dyDescent="0.2"/>
    <row r="3606" s="52" customFormat="1" x14ac:dyDescent="0.2"/>
    <row r="3607" s="52" customFormat="1" x14ac:dyDescent="0.2"/>
    <row r="3608" s="52" customFormat="1" x14ac:dyDescent="0.2"/>
    <row r="3609" s="52" customFormat="1" x14ac:dyDescent="0.2"/>
    <row r="3610" s="52" customFormat="1" x14ac:dyDescent="0.2"/>
    <row r="3611" s="52" customFormat="1" x14ac:dyDescent="0.2"/>
    <row r="3612" s="52" customFormat="1" x14ac:dyDescent="0.2"/>
    <row r="3613" s="52" customFormat="1" x14ac:dyDescent="0.2"/>
    <row r="3614" s="52" customFormat="1" x14ac:dyDescent="0.2"/>
    <row r="3615" s="52" customFormat="1" x14ac:dyDescent="0.2"/>
    <row r="3616" s="52" customFormat="1" x14ac:dyDescent="0.2"/>
    <row r="3617" s="52" customFormat="1" x14ac:dyDescent="0.2"/>
    <row r="3618" s="52" customFormat="1" x14ac:dyDescent="0.2"/>
    <row r="3619" s="52" customFormat="1" x14ac:dyDescent="0.2"/>
    <row r="3620" s="52" customFormat="1" x14ac:dyDescent="0.2"/>
    <row r="3621" s="52" customFormat="1" x14ac:dyDescent="0.2"/>
    <row r="3622" s="52" customFormat="1" x14ac:dyDescent="0.2"/>
    <row r="3623" s="52" customFormat="1" x14ac:dyDescent="0.2"/>
    <row r="3624" s="52" customFormat="1" x14ac:dyDescent="0.2"/>
    <row r="3625" s="52" customFormat="1" x14ac:dyDescent="0.2"/>
    <row r="3626" s="52" customFormat="1" x14ac:dyDescent="0.2"/>
    <row r="3627" s="52" customFormat="1" x14ac:dyDescent="0.2"/>
    <row r="3628" s="52" customFormat="1" x14ac:dyDescent="0.2"/>
    <row r="3629" s="52" customFormat="1" x14ac:dyDescent="0.2"/>
    <row r="3630" s="52" customFormat="1" x14ac:dyDescent="0.2"/>
    <row r="3631" s="52" customFormat="1" x14ac:dyDescent="0.2"/>
    <row r="3632" s="52" customFormat="1" x14ac:dyDescent="0.2"/>
    <row r="3633" s="52" customFormat="1" x14ac:dyDescent="0.2"/>
    <row r="3634" s="52" customFormat="1" x14ac:dyDescent="0.2"/>
    <row r="3635" s="52" customFormat="1" x14ac:dyDescent="0.2"/>
    <row r="3636" s="52" customFormat="1" x14ac:dyDescent="0.2"/>
    <row r="3637" s="52" customFormat="1" x14ac:dyDescent="0.2"/>
    <row r="3638" s="52" customFormat="1" x14ac:dyDescent="0.2"/>
    <row r="3639" s="52" customFormat="1" x14ac:dyDescent="0.2"/>
    <row r="3640" s="52" customFormat="1" x14ac:dyDescent="0.2"/>
    <row r="3641" s="52" customFormat="1" x14ac:dyDescent="0.2"/>
    <row r="3642" s="52" customFormat="1" x14ac:dyDescent="0.2"/>
    <row r="3643" s="52" customFormat="1" x14ac:dyDescent="0.2"/>
    <row r="3644" s="52" customFormat="1" x14ac:dyDescent="0.2"/>
    <row r="3645" s="52" customFormat="1" x14ac:dyDescent="0.2"/>
    <row r="3646" s="52" customFormat="1" x14ac:dyDescent="0.2"/>
    <row r="3647" s="52" customFormat="1" x14ac:dyDescent="0.2"/>
    <row r="3648" s="52" customFormat="1" x14ac:dyDescent="0.2"/>
    <row r="3649" s="52" customFormat="1" x14ac:dyDescent="0.2"/>
    <row r="3650" s="52" customFormat="1" x14ac:dyDescent="0.2"/>
    <row r="3651" s="52" customFormat="1" x14ac:dyDescent="0.2"/>
    <row r="3652" s="52" customFormat="1" x14ac:dyDescent="0.2"/>
    <row r="3653" s="52" customFormat="1" x14ac:dyDescent="0.2"/>
    <row r="3654" s="52" customFormat="1" x14ac:dyDescent="0.2"/>
    <row r="3655" s="52" customFormat="1" x14ac:dyDescent="0.2"/>
    <row r="3656" s="52" customFormat="1" x14ac:dyDescent="0.2"/>
    <row r="3657" s="52" customFormat="1" x14ac:dyDescent="0.2"/>
    <row r="3658" s="52" customFormat="1" x14ac:dyDescent="0.2"/>
    <row r="3659" s="52" customFormat="1" x14ac:dyDescent="0.2"/>
    <row r="3660" s="52" customFormat="1" x14ac:dyDescent="0.2"/>
    <row r="3661" s="52" customFormat="1" x14ac:dyDescent="0.2"/>
    <row r="3662" s="52" customFormat="1" x14ac:dyDescent="0.2"/>
    <row r="3663" s="52" customFormat="1" x14ac:dyDescent="0.2"/>
    <row r="3664" s="52" customFormat="1" x14ac:dyDescent="0.2"/>
    <row r="3665" s="52" customFormat="1" x14ac:dyDescent="0.2"/>
    <row r="3666" s="52" customFormat="1" x14ac:dyDescent="0.2"/>
    <row r="3667" s="52" customFormat="1" x14ac:dyDescent="0.2"/>
    <row r="3668" s="52" customFormat="1" x14ac:dyDescent="0.2"/>
    <row r="3669" s="52" customFormat="1" x14ac:dyDescent="0.2"/>
    <row r="3670" s="52" customFormat="1" x14ac:dyDescent="0.2"/>
    <row r="3671" s="52" customFormat="1" x14ac:dyDescent="0.2"/>
    <row r="3672" s="52" customFormat="1" x14ac:dyDescent="0.2"/>
    <row r="3673" s="52" customFormat="1" x14ac:dyDescent="0.2"/>
    <row r="3674" s="52" customFormat="1" x14ac:dyDescent="0.2"/>
    <row r="3675" s="52" customFormat="1" x14ac:dyDescent="0.2"/>
    <row r="3676" s="52" customFormat="1" x14ac:dyDescent="0.2"/>
    <row r="3677" s="52" customFormat="1" x14ac:dyDescent="0.2"/>
    <row r="3678" s="52" customFormat="1" x14ac:dyDescent="0.2"/>
    <row r="3679" s="52" customFormat="1" x14ac:dyDescent="0.2"/>
    <row r="3680" s="52" customFormat="1" x14ac:dyDescent="0.2"/>
    <row r="3681" s="52" customFormat="1" x14ac:dyDescent="0.2"/>
    <row r="3682" s="52" customFormat="1" x14ac:dyDescent="0.2"/>
    <row r="3683" s="52" customFormat="1" x14ac:dyDescent="0.2"/>
    <row r="3684" s="52" customFormat="1" x14ac:dyDescent="0.2"/>
    <row r="3685" s="52" customFormat="1" x14ac:dyDescent="0.2"/>
    <row r="3686" s="52" customFormat="1" x14ac:dyDescent="0.2"/>
    <row r="3687" s="52" customFormat="1" x14ac:dyDescent="0.2"/>
    <row r="3688" s="52" customFormat="1" x14ac:dyDescent="0.2"/>
    <row r="3689" s="52" customFormat="1" x14ac:dyDescent="0.2"/>
    <row r="3690" s="52" customFormat="1" x14ac:dyDescent="0.2"/>
    <row r="3691" s="52" customFormat="1" x14ac:dyDescent="0.2"/>
    <row r="3692" s="52" customFormat="1" x14ac:dyDescent="0.2"/>
    <row r="3693" s="52" customFormat="1" x14ac:dyDescent="0.2"/>
    <row r="3694" s="52" customFormat="1" x14ac:dyDescent="0.2"/>
    <row r="3695" s="52" customFormat="1" x14ac:dyDescent="0.2"/>
    <row r="3696" s="52" customFormat="1" x14ac:dyDescent="0.2"/>
    <row r="3697" s="52" customFormat="1" x14ac:dyDescent="0.2"/>
    <row r="3698" s="52" customFormat="1" x14ac:dyDescent="0.2"/>
    <row r="3699" s="52" customFormat="1" x14ac:dyDescent="0.2"/>
    <row r="3700" s="52" customFormat="1" x14ac:dyDescent="0.2"/>
    <row r="3701" s="52" customFormat="1" x14ac:dyDescent="0.2"/>
    <row r="3702" s="52" customFormat="1" x14ac:dyDescent="0.2"/>
    <row r="3703" s="52" customFormat="1" x14ac:dyDescent="0.2"/>
    <row r="3704" s="52" customFormat="1" x14ac:dyDescent="0.2"/>
    <row r="3705" s="52" customFormat="1" x14ac:dyDescent="0.2"/>
    <row r="3706" s="52" customFormat="1" x14ac:dyDescent="0.2"/>
    <row r="3707" s="52" customFormat="1" x14ac:dyDescent="0.2"/>
    <row r="3708" s="52" customFormat="1" x14ac:dyDescent="0.2"/>
    <row r="3709" s="52" customFormat="1" x14ac:dyDescent="0.2"/>
    <row r="3710" s="52" customFormat="1" x14ac:dyDescent="0.2"/>
    <row r="3711" s="52" customFormat="1" x14ac:dyDescent="0.2"/>
    <row r="3712" s="52" customFormat="1" x14ac:dyDescent="0.2"/>
    <row r="3713" s="52" customFormat="1" x14ac:dyDescent="0.2"/>
    <row r="3714" s="52" customFormat="1" x14ac:dyDescent="0.2"/>
    <row r="3715" s="52" customFormat="1" x14ac:dyDescent="0.2"/>
    <row r="3716" s="52" customFormat="1" x14ac:dyDescent="0.2"/>
    <row r="3717" s="52" customFormat="1" x14ac:dyDescent="0.2"/>
    <row r="3718" s="52" customFormat="1" x14ac:dyDescent="0.2"/>
    <row r="3719" s="52" customFormat="1" x14ac:dyDescent="0.2"/>
    <row r="3720" s="52" customFormat="1" x14ac:dyDescent="0.2"/>
    <row r="3721" s="52" customFormat="1" x14ac:dyDescent="0.2"/>
    <row r="3722" s="52" customFormat="1" x14ac:dyDescent="0.2"/>
    <row r="3723" s="52" customFormat="1" x14ac:dyDescent="0.2"/>
    <row r="3724" s="52" customFormat="1" x14ac:dyDescent="0.2"/>
    <row r="3725" s="52" customFormat="1" x14ac:dyDescent="0.2"/>
    <row r="3726" s="52" customFormat="1" x14ac:dyDescent="0.2"/>
    <row r="3727" s="52" customFormat="1" x14ac:dyDescent="0.2"/>
    <row r="3728" s="52" customFormat="1" x14ac:dyDescent="0.2"/>
    <row r="3729" s="52" customFormat="1" x14ac:dyDescent="0.2"/>
    <row r="3730" s="52" customFormat="1" x14ac:dyDescent="0.2"/>
    <row r="3731" s="52" customFormat="1" x14ac:dyDescent="0.2"/>
    <row r="3732" s="52" customFormat="1" x14ac:dyDescent="0.2"/>
    <row r="3733" s="52" customFormat="1" x14ac:dyDescent="0.2"/>
    <row r="3734" s="52" customFormat="1" x14ac:dyDescent="0.2"/>
    <row r="3735" s="52" customFormat="1" x14ac:dyDescent="0.2"/>
    <row r="3736" s="52" customFormat="1" x14ac:dyDescent="0.2"/>
    <row r="3737" s="52" customFormat="1" x14ac:dyDescent="0.2"/>
    <row r="3738" s="52" customFormat="1" x14ac:dyDescent="0.2"/>
    <row r="3739" s="52" customFormat="1" x14ac:dyDescent="0.2"/>
    <row r="3740" s="52" customFormat="1" x14ac:dyDescent="0.2"/>
    <row r="3741" s="52" customFormat="1" x14ac:dyDescent="0.2"/>
    <row r="3742" s="52" customFormat="1" x14ac:dyDescent="0.2"/>
    <row r="3743" s="52" customFormat="1" x14ac:dyDescent="0.2"/>
    <row r="3744" s="52" customFormat="1" x14ac:dyDescent="0.2"/>
    <row r="3745" s="52" customFormat="1" x14ac:dyDescent="0.2"/>
    <row r="3746" s="52" customFormat="1" x14ac:dyDescent="0.2"/>
    <row r="3747" s="52" customFormat="1" x14ac:dyDescent="0.2"/>
    <row r="3748" s="52" customFormat="1" x14ac:dyDescent="0.2"/>
    <row r="3749" s="52" customFormat="1" x14ac:dyDescent="0.2"/>
    <row r="3750" s="52" customFormat="1" x14ac:dyDescent="0.2"/>
    <row r="3751" s="52" customFormat="1" x14ac:dyDescent="0.2"/>
    <row r="3752" s="52" customFormat="1" x14ac:dyDescent="0.2"/>
    <row r="3753" s="52" customFormat="1" x14ac:dyDescent="0.2"/>
    <row r="3754" s="52" customFormat="1" x14ac:dyDescent="0.2"/>
    <row r="3755" s="52" customFormat="1" x14ac:dyDescent="0.2"/>
    <row r="3756" s="52" customFormat="1" x14ac:dyDescent="0.2"/>
    <row r="3757" s="52" customFormat="1" x14ac:dyDescent="0.2"/>
    <row r="3758" s="52" customFormat="1" x14ac:dyDescent="0.2"/>
    <row r="3759" s="52" customFormat="1" x14ac:dyDescent="0.2"/>
    <row r="3760" s="52" customFormat="1" x14ac:dyDescent="0.2"/>
    <row r="3761" s="52" customFormat="1" x14ac:dyDescent="0.2"/>
    <row r="3762" s="52" customFormat="1" x14ac:dyDescent="0.2"/>
    <row r="3763" s="52" customFormat="1" x14ac:dyDescent="0.2"/>
    <row r="3764" s="52" customFormat="1" x14ac:dyDescent="0.2"/>
    <row r="3765" s="52" customFormat="1" x14ac:dyDescent="0.2"/>
    <row r="3766" s="52" customFormat="1" x14ac:dyDescent="0.2"/>
    <row r="3767" s="52" customFormat="1" x14ac:dyDescent="0.2"/>
    <row r="3768" s="52" customFormat="1" x14ac:dyDescent="0.2"/>
    <row r="3769" s="52" customFormat="1" x14ac:dyDescent="0.2"/>
    <row r="3770" s="52" customFormat="1" x14ac:dyDescent="0.2"/>
    <row r="3771" s="52" customFormat="1" x14ac:dyDescent="0.2"/>
    <row r="3772" s="52" customFormat="1" x14ac:dyDescent="0.2"/>
    <row r="3773" s="52" customFormat="1" x14ac:dyDescent="0.2"/>
    <row r="3774" s="52" customFormat="1" x14ac:dyDescent="0.2"/>
    <row r="3775" s="52" customFormat="1" x14ac:dyDescent="0.2"/>
    <row r="3776" s="52" customFormat="1" x14ac:dyDescent="0.2"/>
    <row r="3777" s="52" customFormat="1" x14ac:dyDescent="0.2"/>
    <row r="3778" s="52" customFormat="1" x14ac:dyDescent="0.2"/>
    <row r="3779" s="52" customFormat="1" x14ac:dyDescent="0.2"/>
    <row r="3780" s="52" customFormat="1" x14ac:dyDescent="0.2"/>
    <row r="3781" s="52" customFormat="1" x14ac:dyDescent="0.2"/>
    <row r="3782" s="52" customFormat="1" x14ac:dyDescent="0.2"/>
    <row r="3783" s="52" customFormat="1" x14ac:dyDescent="0.2"/>
    <row r="3784" s="52" customFormat="1" x14ac:dyDescent="0.2"/>
    <row r="3785" s="52" customFormat="1" x14ac:dyDescent="0.2"/>
    <row r="3786" s="52" customFormat="1" x14ac:dyDescent="0.2"/>
    <row r="3787" s="52" customFormat="1" x14ac:dyDescent="0.2"/>
    <row r="3788" s="52" customFormat="1" x14ac:dyDescent="0.2"/>
    <row r="3789" s="52" customFormat="1" x14ac:dyDescent="0.2"/>
    <row r="3790" s="52" customFormat="1" x14ac:dyDescent="0.2"/>
    <row r="3791" s="52" customFormat="1" x14ac:dyDescent="0.2"/>
    <row r="3792" s="52" customFormat="1" x14ac:dyDescent="0.2"/>
    <row r="3793" s="52" customFormat="1" x14ac:dyDescent="0.2"/>
    <row r="3794" s="52" customFormat="1" x14ac:dyDescent="0.2"/>
    <row r="3795" s="52" customFormat="1" x14ac:dyDescent="0.2"/>
    <row r="3796" s="52" customFormat="1" x14ac:dyDescent="0.2"/>
    <row r="3797" s="52" customFormat="1" x14ac:dyDescent="0.2"/>
    <row r="3798" s="52" customFormat="1" x14ac:dyDescent="0.2"/>
    <row r="3799" s="52" customFormat="1" x14ac:dyDescent="0.2"/>
    <row r="3800" s="52" customFormat="1" x14ac:dyDescent="0.2"/>
    <row r="3801" s="52" customFormat="1" x14ac:dyDescent="0.2"/>
    <row r="3802" s="52" customFormat="1" x14ac:dyDescent="0.2"/>
    <row r="3803" s="52" customFormat="1" x14ac:dyDescent="0.2"/>
    <row r="3804" s="52" customFormat="1" x14ac:dyDescent="0.2"/>
    <row r="3805" s="52" customFormat="1" x14ac:dyDescent="0.2"/>
    <row r="3806" s="52" customFormat="1" x14ac:dyDescent="0.2"/>
    <row r="3807" s="52" customFormat="1" x14ac:dyDescent="0.2"/>
    <row r="3808" s="52" customFormat="1" x14ac:dyDescent="0.2"/>
    <row r="3809" s="52" customFormat="1" x14ac:dyDescent="0.2"/>
    <row r="3810" s="52" customFormat="1" x14ac:dyDescent="0.2"/>
    <row r="3811" s="52" customFormat="1" x14ac:dyDescent="0.2"/>
    <row r="3812" s="52" customFormat="1" x14ac:dyDescent="0.2"/>
    <row r="3813" s="52" customFormat="1" x14ac:dyDescent="0.2"/>
    <row r="3814" s="52" customFormat="1" x14ac:dyDescent="0.2"/>
    <row r="3815" s="52" customFormat="1" x14ac:dyDescent="0.2"/>
    <row r="3816" s="52" customFormat="1" x14ac:dyDescent="0.2"/>
    <row r="3817" s="52" customFormat="1" x14ac:dyDescent="0.2"/>
    <row r="3818" s="52" customFormat="1" x14ac:dyDescent="0.2"/>
    <row r="3819" s="52" customFormat="1" x14ac:dyDescent="0.2"/>
    <row r="3820" s="52" customFormat="1" x14ac:dyDescent="0.2"/>
    <row r="3821" s="52" customFormat="1" x14ac:dyDescent="0.2"/>
    <row r="3822" s="52" customFormat="1" x14ac:dyDescent="0.2"/>
    <row r="3823" s="52" customFormat="1" x14ac:dyDescent="0.2"/>
    <row r="3824" s="52" customFormat="1" x14ac:dyDescent="0.2"/>
    <row r="3825" s="52" customFormat="1" x14ac:dyDescent="0.2"/>
    <row r="3826" s="52" customFormat="1" x14ac:dyDescent="0.2"/>
    <row r="3827" s="52" customFormat="1" x14ac:dyDescent="0.2"/>
    <row r="3828" s="52" customFormat="1" x14ac:dyDescent="0.2"/>
    <row r="3829" s="52" customFormat="1" x14ac:dyDescent="0.2"/>
    <row r="3830" s="52" customFormat="1" x14ac:dyDescent="0.2"/>
    <row r="3831" s="52" customFormat="1" x14ac:dyDescent="0.2"/>
    <row r="3832" s="52" customFormat="1" x14ac:dyDescent="0.2"/>
    <row r="3833" s="52" customFormat="1" x14ac:dyDescent="0.2"/>
    <row r="3834" s="52" customFormat="1" x14ac:dyDescent="0.2"/>
    <row r="3835" s="52" customFormat="1" x14ac:dyDescent="0.2"/>
    <row r="3836" s="52" customFormat="1" x14ac:dyDescent="0.2"/>
    <row r="3837" s="52" customFormat="1" x14ac:dyDescent="0.2"/>
    <row r="3838" s="52" customFormat="1" x14ac:dyDescent="0.2"/>
    <row r="3839" s="52" customFormat="1" x14ac:dyDescent="0.2"/>
    <row r="3840" s="52" customFormat="1" x14ac:dyDescent="0.2"/>
    <row r="3841" s="52" customFormat="1" x14ac:dyDescent="0.2"/>
    <row r="3842" s="52" customFormat="1" x14ac:dyDescent="0.2"/>
    <row r="3843" s="52" customFormat="1" x14ac:dyDescent="0.2"/>
    <row r="3844" s="52" customFormat="1" x14ac:dyDescent="0.2"/>
    <row r="3845" s="52" customFormat="1" x14ac:dyDescent="0.2"/>
    <row r="3846" s="52" customFormat="1" x14ac:dyDescent="0.2"/>
    <row r="3847" s="52" customFormat="1" x14ac:dyDescent="0.2"/>
    <row r="3848" s="52" customFormat="1" x14ac:dyDescent="0.2"/>
    <row r="3849" s="52" customFormat="1" x14ac:dyDescent="0.2"/>
    <row r="3850" s="52" customFormat="1" x14ac:dyDescent="0.2"/>
    <row r="3851" s="52" customFormat="1" x14ac:dyDescent="0.2"/>
    <row r="3852" s="52" customFormat="1" x14ac:dyDescent="0.2"/>
    <row r="3853" s="52" customFormat="1" x14ac:dyDescent="0.2"/>
    <row r="3854" s="52" customFormat="1" x14ac:dyDescent="0.2"/>
    <row r="3855" s="52" customFormat="1" x14ac:dyDescent="0.2"/>
    <row r="3856" s="52" customFormat="1" x14ac:dyDescent="0.2"/>
    <row r="3857" s="52" customFormat="1" x14ac:dyDescent="0.2"/>
    <row r="3858" s="52" customFormat="1" x14ac:dyDescent="0.2"/>
    <row r="3859" s="52" customFormat="1" x14ac:dyDescent="0.2"/>
    <row r="3860" s="52" customFormat="1" x14ac:dyDescent="0.2"/>
    <row r="3861" s="52" customFormat="1" x14ac:dyDescent="0.2"/>
    <row r="3862" s="52" customFormat="1" x14ac:dyDescent="0.2"/>
    <row r="3863" s="52" customFormat="1" x14ac:dyDescent="0.2"/>
    <row r="3864" s="52" customFormat="1" x14ac:dyDescent="0.2"/>
    <row r="3865" s="52" customFormat="1" x14ac:dyDescent="0.2"/>
    <row r="3866" s="52" customFormat="1" x14ac:dyDescent="0.2"/>
    <row r="3867" s="52" customFormat="1" x14ac:dyDescent="0.2"/>
    <row r="3868" s="52" customFormat="1" x14ac:dyDescent="0.2"/>
    <row r="3869" s="52" customFormat="1" x14ac:dyDescent="0.2"/>
    <row r="3870" s="52" customFormat="1" x14ac:dyDescent="0.2"/>
    <row r="3871" s="52" customFormat="1" x14ac:dyDescent="0.2"/>
    <row r="3872" s="52" customFormat="1" x14ac:dyDescent="0.2"/>
    <row r="3873" s="52" customFormat="1" x14ac:dyDescent="0.2"/>
    <row r="3874" s="52" customFormat="1" x14ac:dyDescent="0.2"/>
    <row r="3875" s="52" customFormat="1" x14ac:dyDescent="0.2"/>
    <row r="3876" s="52" customFormat="1" x14ac:dyDescent="0.2"/>
    <row r="3877" s="52" customFormat="1" x14ac:dyDescent="0.2"/>
    <row r="3878" s="52" customFormat="1" x14ac:dyDescent="0.2"/>
    <row r="3879" s="52" customFormat="1" x14ac:dyDescent="0.2"/>
    <row r="3880" s="52" customFormat="1" x14ac:dyDescent="0.2"/>
    <row r="3881" s="52" customFormat="1" x14ac:dyDescent="0.2"/>
    <row r="3882" s="52" customFormat="1" x14ac:dyDescent="0.2"/>
    <row r="3883" s="52" customFormat="1" x14ac:dyDescent="0.2"/>
    <row r="3884" s="52" customFormat="1" x14ac:dyDescent="0.2"/>
    <row r="3885" s="52" customFormat="1" x14ac:dyDescent="0.2"/>
    <row r="3886" s="52" customFormat="1" x14ac:dyDescent="0.2"/>
    <row r="3887" s="52" customFormat="1" x14ac:dyDescent="0.2"/>
    <row r="3888" s="52" customFormat="1" x14ac:dyDescent="0.2"/>
    <row r="3889" s="52" customFormat="1" x14ac:dyDescent="0.2"/>
    <row r="3890" s="52" customFormat="1" x14ac:dyDescent="0.2"/>
    <row r="3891" s="52" customFormat="1" x14ac:dyDescent="0.2"/>
    <row r="3892" s="52" customFormat="1" x14ac:dyDescent="0.2"/>
    <row r="3893" s="52" customFormat="1" x14ac:dyDescent="0.2"/>
    <row r="3894" s="52" customFormat="1" x14ac:dyDescent="0.2"/>
    <row r="3895" s="52" customFormat="1" x14ac:dyDescent="0.2"/>
    <row r="3896" s="52" customFormat="1" x14ac:dyDescent="0.2"/>
    <row r="3897" s="52" customFormat="1" x14ac:dyDescent="0.2"/>
    <row r="3898" s="52" customFormat="1" x14ac:dyDescent="0.2"/>
    <row r="3899" s="52" customFormat="1" x14ac:dyDescent="0.2"/>
    <row r="3900" s="52" customFormat="1" x14ac:dyDescent="0.2"/>
    <row r="3901" s="52" customFormat="1" x14ac:dyDescent="0.2"/>
    <row r="3902" s="52" customFormat="1" x14ac:dyDescent="0.2"/>
    <row r="3903" s="52" customFormat="1" x14ac:dyDescent="0.2"/>
    <row r="3904" s="52" customFormat="1" x14ac:dyDescent="0.2"/>
    <row r="3905" s="52" customFormat="1" x14ac:dyDescent="0.2"/>
    <row r="3906" s="52" customFormat="1" x14ac:dyDescent="0.2"/>
    <row r="3907" s="52" customFormat="1" x14ac:dyDescent="0.2"/>
    <row r="3908" s="52" customFormat="1" x14ac:dyDescent="0.2"/>
    <row r="3909" s="52" customFormat="1" x14ac:dyDescent="0.2"/>
    <row r="3910" s="52" customFormat="1" x14ac:dyDescent="0.2"/>
    <row r="3911" s="52" customFormat="1" x14ac:dyDescent="0.2"/>
    <row r="3912" s="52" customFormat="1" x14ac:dyDescent="0.2"/>
    <row r="3913" s="52" customFormat="1" x14ac:dyDescent="0.2"/>
    <row r="3914" s="52" customFormat="1" x14ac:dyDescent="0.2"/>
    <row r="3915" s="52" customFormat="1" x14ac:dyDescent="0.2"/>
    <row r="3916" s="52" customFormat="1" x14ac:dyDescent="0.2"/>
    <row r="3917" s="52" customFormat="1" x14ac:dyDescent="0.2"/>
    <row r="3918" s="52" customFormat="1" x14ac:dyDescent="0.2"/>
    <row r="3919" s="52" customFormat="1" x14ac:dyDescent="0.2"/>
    <row r="3920" s="52" customFormat="1" x14ac:dyDescent="0.2"/>
    <row r="3921" s="52" customFormat="1" x14ac:dyDescent="0.2"/>
    <row r="3922" s="52" customFormat="1" x14ac:dyDescent="0.2"/>
    <row r="3923" s="52" customFormat="1" x14ac:dyDescent="0.2"/>
    <row r="3924" s="52" customFormat="1" x14ac:dyDescent="0.2"/>
    <row r="3925" s="52" customFormat="1" x14ac:dyDescent="0.2"/>
    <row r="3926" s="52" customFormat="1" x14ac:dyDescent="0.2"/>
    <row r="3927" s="52" customFormat="1" x14ac:dyDescent="0.2"/>
    <row r="3928" s="52" customFormat="1" x14ac:dyDescent="0.2"/>
    <row r="3929" s="52" customFormat="1" x14ac:dyDescent="0.2"/>
    <row r="3930" s="52" customFormat="1" x14ac:dyDescent="0.2"/>
    <row r="3931" s="52" customFormat="1" x14ac:dyDescent="0.2"/>
    <row r="3932" s="52" customFormat="1" x14ac:dyDescent="0.2"/>
    <row r="3933" s="52" customFormat="1" x14ac:dyDescent="0.2"/>
    <row r="3934" s="52" customFormat="1" x14ac:dyDescent="0.2"/>
    <row r="3935" s="52" customFormat="1" x14ac:dyDescent="0.2"/>
    <row r="3936" s="52" customFormat="1" x14ac:dyDescent="0.2"/>
    <row r="3937" s="52" customFormat="1" x14ac:dyDescent="0.2"/>
    <row r="3938" s="52" customFormat="1" x14ac:dyDescent="0.2"/>
    <row r="3939" s="52" customFormat="1" x14ac:dyDescent="0.2"/>
    <row r="3940" s="52" customFormat="1" x14ac:dyDescent="0.2"/>
    <row r="3941" s="52" customFormat="1" x14ac:dyDescent="0.2"/>
    <row r="3942" s="52" customFormat="1" x14ac:dyDescent="0.2"/>
    <row r="3943" s="52" customFormat="1" x14ac:dyDescent="0.2"/>
    <row r="3944" s="52" customFormat="1" x14ac:dyDescent="0.2"/>
    <row r="3945" s="52" customFormat="1" x14ac:dyDescent="0.2"/>
    <row r="3946" s="52" customFormat="1" x14ac:dyDescent="0.2"/>
    <row r="3947" s="52" customFormat="1" x14ac:dyDescent="0.2"/>
    <row r="3948" s="52" customFormat="1" x14ac:dyDescent="0.2"/>
    <row r="3949" s="52" customFormat="1" x14ac:dyDescent="0.2"/>
    <row r="3950" s="52" customFormat="1" x14ac:dyDescent="0.2"/>
    <row r="3951" s="52" customFormat="1" x14ac:dyDescent="0.2"/>
    <row r="3952" s="52" customFormat="1" x14ac:dyDescent="0.2"/>
    <row r="3953" s="52" customFormat="1" x14ac:dyDescent="0.2"/>
    <row r="3954" s="52" customFormat="1" x14ac:dyDescent="0.2"/>
    <row r="3955" s="52" customFormat="1" x14ac:dyDescent="0.2"/>
    <row r="3956" s="52" customFormat="1" x14ac:dyDescent="0.2"/>
    <row r="3957" s="52" customFormat="1" x14ac:dyDescent="0.2"/>
    <row r="3958" s="52" customFormat="1" x14ac:dyDescent="0.2"/>
    <row r="3959" s="52" customFormat="1" x14ac:dyDescent="0.2"/>
    <row r="3960" s="52" customFormat="1" x14ac:dyDescent="0.2"/>
    <row r="3961" s="52" customFormat="1" x14ac:dyDescent="0.2"/>
    <row r="3962" s="52" customFormat="1" x14ac:dyDescent="0.2"/>
    <row r="3963" s="52" customFormat="1" x14ac:dyDescent="0.2"/>
    <row r="3964" s="52" customFormat="1" x14ac:dyDescent="0.2"/>
    <row r="3965" s="52" customFormat="1" x14ac:dyDescent="0.2"/>
    <row r="3966" s="52" customFormat="1" x14ac:dyDescent="0.2"/>
    <row r="3967" s="52" customFormat="1" x14ac:dyDescent="0.2"/>
    <row r="3968" s="52" customFormat="1" x14ac:dyDescent="0.2"/>
    <row r="3969" s="52" customFormat="1" x14ac:dyDescent="0.2"/>
    <row r="3970" s="52" customFormat="1" x14ac:dyDescent="0.2"/>
    <row r="3971" s="52" customFormat="1" x14ac:dyDescent="0.2"/>
    <row r="3972" s="52" customFormat="1" x14ac:dyDescent="0.2"/>
    <row r="3973" s="52" customFormat="1" x14ac:dyDescent="0.2"/>
    <row r="3974" s="52" customFormat="1" x14ac:dyDescent="0.2"/>
    <row r="3975" s="52" customFormat="1" x14ac:dyDescent="0.2"/>
    <row r="3976" s="52" customFormat="1" x14ac:dyDescent="0.2"/>
    <row r="3977" s="52" customFormat="1" x14ac:dyDescent="0.2"/>
    <row r="3978" s="52" customFormat="1" x14ac:dyDescent="0.2"/>
    <row r="3979" s="52" customFormat="1" x14ac:dyDescent="0.2"/>
    <row r="3980" s="52" customFormat="1" x14ac:dyDescent="0.2"/>
    <row r="3981" s="52" customFormat="1" x14ac:dyDescent="0.2"/>
    <row r="3982" s="52" customFormat="1" x14ac:dyDescent="0.2"/>
    <row r="3983" s="52" customFormat="1" x14ac:dyDescent="0.2"/>
    <row r="3984" s="52" customFormat="1" x14ac:dyDescent="0.2"/>
    <row r="3985" s="52" customFormat="1" x14ac:dyDescent="0.2"/>
    <row r="3986" s="52" customFormat="1" x14ac:dyDescent="0.2"/>
    <row r="3987" s="52" customFormat="1" x14ac:dyDescent="0.2"/>
    <row r="3988" s="52" customFormat="1" x14ac:dyDescent="0.2"/>
    <row r="3989" s="52" customFormat="1" x14ac:dyDescent="0.2"/>
    <row r="3990" s="52" customFormat="1" x14ac:dyDescent="0.2"/>
    <row r="3991" s="52" customFormat="1" x14ac:dyDescent="0.2"/>
    <row r="3992" s="52" customFormat="1" x14ac:dyDescent="0.2"/>
    <row r="3993" s="52" customFormat="1" x14ac:dyDescent="0.2"/>
    <row r="3994" s="52" customFormat="1" x14ac:dyDescent="0.2"/>
    <row r="3995" s="52" customFormat="1" x14ac:dyDescent="0.2"/>
    <row r="3996" s="52" customFormat="1" x14ac:dyDescent="0.2"/>
    <row r="3997" s="52" customFormat="1" x14ac:dyDescent="0.2"/>
    <row r="3998" s="52" customFormat="1" x14ac:dyDescent="0.2"/>
    <row r="3999" s="52" customFormat="1" x14ac:dyDescent="0.2"/>
    <row r="4000" s="52" customFormat="1" x14ac:dyDescent="0.2"/>
    <row r="4001" s="52" customFormat="1" x14ac:dyDescent="0.2"/>
    <row r="4002" s="52" customFormat="1" x14ac:dyDescent="0.2"/>
    <row r="4003" s="52" customFormat="1" x14ac:dyDescent="0.2"/>
    <row r="4004" s="52" customFormat="1" x14ac:dyDescent="0.2"/>
    <row r="4005" s="52" customFormat="1" x14ac:dyDescent="0.2"/>
    <row r="4006" s="52" customFormat="1" x14ac:dyDescent="0.2"/>
    <row r="4007" s="52" customFormat="1" x14ac:dyDescent="0.2"/>
    <row r="4008" s="52" customFormat="1" x14ac:dyDescent="0.2"/>
    <row r="4009" s="52" customFormat="1" x14ac:dyDescent="0.2"/>
    <row r="4010" s="52" customFormat="1" x14ac:dyDescent="0.2"/>
    <row r="4011" s="52" customFormat="1" x14ac:dyDescent="0.2"/>
    <row r="4012" s="52" customFormat="1" x14ac:dyDescent="0.2"/>
    <row r="4013" s="52" customFormat="1" x14ac:dyDescent="0.2"/>
    <row r="4014" s="52" customFormat="1" x14ac:dyDescent="0.2"/>
    <row r="4015" s="52" customFormat="1" x14ac:dyDescent="0.2"/>
    <row r="4016" s="52" customFormat="1" x14ac:dyDescent="0.2"/>
    <row r="4017" s="52" customFormat="1" x14ac:dyDescent="0.2"/>
    <row r="4018" s="52" customFormat="1" x14ac:dyDescent="0.2"/>
    <row r="4019" s="52" customFormat="1" x14ac:dyDescent="0.2"/>
    <row r="4020" s="52" customFormat="1" x14ac:dyDescent="0.2"/>
    <row r="4021" s="52" customFormat="1" x14ac:dyDescent="0.2"/>
    <row r="4022" s="52" customFormat="1" x14ac:dyDescent="0.2"/>
    <row r="4023" s="52" customFormat="1" x14ac:dyDescent="0.2"/>
    <row r="4024" s="52" customFormat="1" x14ac:dyDescent="0.2"/>
    <row r="4025" s="52" customFormat="1" x14ac:dyDescent="0.2"/>
    <row r="4026" s="52" customFormat="1" x14ac:dyDescent="0.2"/>
    <row r="4027" s="52" customFormat="1" x14ac:dyDescent="0.2"/>
    <row r="4028" s="52" customFormat="1" x14ac:dyDescent="0.2"/>
    <row r="4029" s="52" customFormat="1" x14ac:dyDescent="0.2"/>
    <row r="4030" s="52" customFormat="1" x14ac:dyDescent="0.2"/>
    <row r="4031" s="52" customFormat="1" x14ac:dyDescent="0.2"/>
    <row r="4032" s="52" customFormat="1" x14ac:dyDescent="0.2"/>
    <row r="4033" s="52" customFormat="1" x14ac:dyDescent="0.2"/>
    <row r="4034" s="52" customFormat="1" x14ac:dyDescent="0.2"/>
    <row r="4035" s="52" customFormat="1" x14ac:dyDescent="0.2"/>
    <row r="4036" s="52" customFormat="1" x14ac:dyDescent="0.2"/>
    <row r="4037" s="52" customFormat="1" x14ac:dyDescent="0.2"/>
    <row r="4038" s="52" customFormat="1" x14ac:dyDescent="0.2"/>
    <row r="4039" s="52" customFormat="1" x14ac:dyDescent="0.2"/>
    <row r="4040" s="52" customFormat="1" x14ac:dyDescent="0.2"/>
    <row r="4041" s="52" customFormat="1" x14ac:dyDescent="0.2"/>
    <row r="4042" s="52" customFormat="1" x14ac:dyDescent="0.2"/>
    <row r="4043" s="52" customFormat="1" x14ac:dyDescent="0.2"/>
    <row r="4044" s="52" customFormat="1" x14ac:dyDescent="0.2"/>
    <row r="4045" s="52" customFormat="1" x14ac:dyDescent="0.2"/>
    <row r="4046" s="52" customFormat="1" x14ac:dyDescent="0.2"/>
    <row r="4047" s="52" customFormat="1" x14ac:dyDescent="0.2"/>
    <row r="4048" s="52" customFormat="1" x14ac:dyDescent="0.2"/>
    <row r="4049" s="52" customFormat="1" x14ac:dyDescent="0.2"/>
    <row r="4050" s="52" customFormat="1" x14ac:dyDescent="0.2"/>
    <row r="4051" s="52" customFormat="1" x14ac:dyDescent="0.2"/>
    <row r="4052" s="52" customFormat="1" x14ac:dyDescent="0.2"/>
    <row r="4053" s="52" customFormat="1" x14ac:dyDescent="0.2"/>
    <row r="4054" s="52" customFormat="1" x14ac:dyDescent="0.2"/>
    <row r="4055" s="52" customFormat="1" x14ac:dyDescent="0.2"/>
    <row r="4056" s="52" customFormat="1" x14ac:dyDescent="0.2"/>
    <row r="4057" s="52" customFormat="1" x14ac:dyDescent="0.2"/>
    <row r="4058" s="52" customFormat="1" x14ac:dyDescent="0.2"/>
    <row r="4059" s="52" customFormat="1" x14ac:dyDescent="0.2"/>
    <row r="4060" s="52" customFormat="1" x14ac:dyDescent="0.2"/>
    <row r="4061" s="52" customFormat="1" x14ac:dyDescent="0.2"/>
    <row r="4062" s="52" customFormat="1" x14ac:dyDescent="0.2"/>
    <row r="4063" s="52" customFormat="1" x14ac:dyDescent="0.2"/>
    <row r="4064" s="52" customFormat="1" x14ac:dyDescent="0.2"/>
    <row r="4065" s="52" customFormat="1" x14ac:dyDescent="0.2"/>
    <row r="4066" s="52" customFormat="1" x14ac:dyDescent="0.2"/>
    <row r="4067" s="52" customFormat="1" x14ac:dyDescent="0.2"/>
    <row r="4068" s="52" customFormat="1" x14ac:dyDescent="0.2"/>
    <row r="4069" s="52" customFormat="1" x14ac:dyDescent="0.2"/>
    <row r="4070" s="52" customFormat="1" x14ac:dyDescent="0.2"/>
    <row r="4071" s="52" customFormat="1" x14ac:dyDescent="0.2"/>
    <row r="4072" s="52" customFormat="1" x14ac:dyDescent="0.2"/>
    <row r="4073" s="52" customFormat="1" x14ac:dyDescent="0.2"/>
    <row r="4074" s="52" customFormat="1" x14ac:dyDescent="0.2"/>
    <row r="4075" s="52" customFormat="1" x14ac:dyDescent="0.2"/>
    <row r="4076" s="52" customFormat="1" x14ac:dyDescent="0.2"/>
    <row r="4077" s="52" customFormat="1" x14ac:dyDescent="0.2"/>
    <row r="4078" s="52" customFormat="1" x14ac:dyDescent="0.2"/>
    <row r="4079" s="52" customFormat="1" x14ac:dyDescent="0.2"/>
    <row r="4080" s="52" customFormat="1" x14ac:dyDescent="0.2"/>
    <row r="4081" s="52" customFormat="1" x14ac:dyDescent="0.2"/>
    <row r="4082" s="52" customFormat="1" x14ac:dyDescent="0.2"/>
    <row r="4083" s="52" customFormat="1" x14ac:dyDescent="0.2"/>
    <row r="4084" s="52" customFormat="1" x14ac:dyDescent="0.2"/>
    <row r="4085" s="52" customFormat="1" x14ac:dyDescent="0.2"/>
    <row r="4086" s="52" customFormat="1" x14ac:dyDescent="0.2"/>
    <row r="4087" s="52" customFormat="1" x14ac:dyDescent="0.2"/>
    <row r="4088" s="52" customFormat="1" x14ac:dyDescent="0.2"/>
    <row r="4089" s="52" customFormat="1" x14ac:dyDescent="0.2"/>
    <row r="4090" s="52" customFormat="1" x14ac:dyDescent="0.2"/>
    <row r="4091" s="52" customFormat="1" x14ac:dyDescent="0.2"/>
    <row r="4092" s="52" customFormat="1" x14ac:dyDescent="0.2"/>
    <row r="4093" s="52" customFormat="1" x14ac:dyDescent="0.2"/>
    <row r="4094" s="52" customFormat="1" x14ac:dyDescent="0.2"/>
    <row r="4095" s="52" customFormat="1" x14ac:dyDescent="0.2"/>
    <row r="4096" s="52" customFormat="1" x14ac:dyDescent="0.2"/>
    <row r="4097" s="52" customFormat="1" x14ac:dyDescent="0.2"/>
    <row r="4098" s="52" customFormat="1" x14ac:dyDescent="0.2"/>
    <row r="4099" s="52" customFormat="1" x14ac:dyDescent="0.2"/>
    <row r="4100" s="52" customFormat="1" x14ac:dyDescent="0.2"/>
    <row r="4101" s="52" customFormat="1" x14ac:dyDescent="0.2"/>
    <row r="4102" s="52" customFormat="1" x14ac:dyDescent="0.2"/>
    <row r="4103" s="52" customFormat="1" x14ac:dyDescent="0.2"/>
    <row r="4104" s="52" customFormat="1" x14ac:dyDescent="0.2"/>
    <row r="4105" s="52" customFormat="1" x14ac:dyDescent="0.2"/>
    <row r="4106" s="52" customFormat="1" x14ac:dyDescent="0.2"/>
    <row r="4107" s="52" customFormat="1" x14ac:dyDescent="0.2"/>
    <row r="4108" s="52" customFormat="1" x14ac:dyDescent="0.2"/>
    <row r="4109" s="52" customFormat="1" x14ac:dyDescent="0.2"/>
    <row r="4110" s="52" customFormat="1" x14ac:dyDescent="0.2"/>
    <row r="4111" s="52" customFormat="1" x14ac:dyDescent="0.2"/>
    <row r="4112" s="52" customFormat="1" x14ac:dyDescent="0.2"/>
    <row r="4113" s="52" customFormat="1" x14ac:dyDescent="0.2"/>
    <row r="4114" s="52" customFormat="1" x14ac:dyDescent="0.2"/>
    <row r="4115" s="52" customFormat="1" x14ac:dyDescent="0.2"/>
    <row r="4116" s="52" customFormat="1" x14ac:dyDescent="0.2"/>
    <row r="4117" s="52" customFormat="1" x14ac:dyDescent="0.2"/>
    <row r="4118" s="52" customFormat="1" x14ac:dyDescent="0.2"/>
    <row r="4119" s="52" customFormat="1" x14ac:dyDescent="0.2"/>
    <row r="4120" s="52" customFormat="1" x14ac:dyDescent="0.2"/>
    <row r="4121" s="52" customFormat="1" x14ac:dyDescent="0.2"/>
    <row r="4122" s="52" customFormat="1" x14ac:dyDescent="0.2"/>
    <row r="4123" s="52" customFormat="1" x14ac:dyDescent="0.2"/>
    <row r="4124" s="52" customFormat="1" x14ac:dyDescent="0.2"/>
    <row r="4125" s="52" customFormat="1" x14ac:dyDescent="0.2"/>
    <row r="4126" s="52" customFormat="1" x14ac:dyDescent="0.2"/>
    <row r="4127" s="52" customFormat="1" x14ac:dyDescent="0.2"/>
    <row r="4128" s="52" customFormat="1" x14ac:dyDescent="0.2"/>
    <row r="4129" s="52" customFormat="1" x14ac:dyDescent="0.2"/>
    <row r="4130" s="52" customFormat="1" x14ac:dyDescent="0.2"/>
    <row r="4131" s="52" customFormat="1" x14ac:dyDescent="0.2"/>
    <row r="4132" s="52" customFormat="1" x14ac:dyDescent="0.2"/>
    <row r="4133" s="52" customFormat="1" x14ac:dyDescent="0.2"/>
    <row r="4134" s="52" customFormat="1" x14ac:dyDescent="0.2"/>
    <row r="4135" s="52" customFormat="1" x14ac:dyDescent="0.2"/>
    <row r="4136" s="52" customFormat="1" x14ac:dyDescent="0.2"/>
    <row r="4137" s="52" customFormat="1" x14ac:dyDescent="0.2"/>
    <row r="4138" s="52" customFormat="1" x14ac:dyDescent="0.2"/>
    <row r="4139" s="52" customFormat="1" x14ac:dyDescent="0.2"/>
    <row r="4140" s="52" customFormat="1" x14ac:dyDescent="0.2"/>
    <row r="4141" s="52" customFormat="1" x14ac:dyDescent="0.2"/>
    <row r="4142" s="52" customFormat="1" x14ac:dyDescent="0.2"/>
    <row r="4143" s="52" customFormat="1" x14ac:dyDescent="0.2"/>
    <row r="4144" s="52" customFormat="1" x14ac:dyDescent="0.2"/>
    <row r="4145" s="52" customFormat="1" x14ac:dyDescent="0.2"/>
    <row r="4146" s="52" customFormat="1" x14ac:dyDescent="0.2"/>
    <row r="4147" s="52" customFormat="1" x14ac:dyDescent="0.2"/>
    <row r="4148" s="52" customFormat="1" x14ac:dyDescent="0.2"/>
    <row r="4149" s="52" customFormat="1" x14ac:dyDescent="0.2"/>
    <row r="4150" s="52" customFormat="1" x14ac:dyDescent="0.2"/>
    <row r="4151" s="52" customFormat="1" x14ac:dyDescent="0.2"/>
    <row r="4152" s="52" customFormat="1" x14ac:dyDescent="0.2"/>
    <row r="4153" s="52" customFormat="1" x14ac:dyDescent="0.2"/>
    <row r="4154" s="52" customFormat="1" x14ac:dyDescent="0.2"/>
    <row r="4155" s="52" customFormat="1" x14ac:dyDescent="0.2"/>
    <row r="4156" s="52" customFormat="1" x14ac:dyDescent="0.2"/>
    <row r="4157" s="52" customFormat="1" x14ac:dyDescent="0.2"/>
    <row r="4158" s="52" customFormat="1" x14ac:dyDescent="0.2"/>
    <row r="4159" s="52" customFormat="1" x14ac:dyDescent="0.2"/>
    <row r="4160" s="52" customFormat="1" x14ac:dyDescent="0.2"/>
    <row r="4161" s="52" customFormat="1" x14ac:dyDescent="0.2"/>
    <row r="4162" s="52" customFormat="1" x14ac:dyDescent="0.2"/>
    <row r="4163" s="52" customFormat="1" x14ac:dyDescent="0.2"/>
    <row r="4164" s="52" customFormat="1" x14ac:dyDescent="0.2"/>
    <row r="4165" s="52" customFormat="1" x14ac:dyDescent="0.2"/>
    <row r="4166" s="52" customFormat="1" x14ac:dyDescent="0.2"/>
    <row r="4167" s="52" customFormat="1" x14ac:dyDescent="0.2"/>
    <row r="4168" s="52" customFormat="1" x14ac:dyDescent="0.2"/>
    <row r="4169" s="52" customFormat="1" x14ac:dyDescent="0.2"/>
    <row r="4170" s="52" customFormat="1" x14ac:dyDescent="0.2"/>
    <row r="4171" s="52" customFormat="1" x14ac:dyDescent="0.2"/>
    <row r="4172" s="52" customFormat="1" x14ac:dyDescent="0.2"/>
    <row r="4173" s="52" customFormat="1" x14ac:dyDescent="0.2"/>
    <row r="4174" s="52" customFormat="1" x14ac:dyDescent="0.2"/>
    <row r="4175" s="52" customFormat="1" x14ac:dyDescent="0.2"/>
    <row r="4176" s="52" customFormat="1" x14ac:dyDescent="0.2"/>
    <row r="4177" s="52" customFormat="1" x14ac:dyDescent="0.2"/>
    <row r="4178" s="52" customFormat="1" x14ac:dyDescent="0.2"/>
    <row r="4179" s="52" customFormat="1" x14ac:dyDescent="0.2"/>
    <row r="4180" s="52" customFormat="1" x14ac:dyDescent="0.2"/>
    <row r="4181" s="52" customFormat="1" x14ac:dyDescent="0.2"/>
    <row r="4182" s="52" customFormat="1" x14ac:dyDescent="0.2"/>
    <row r="4183" s="52" customFormat="1" x14ac:dyDescent="0.2"/>
    <row r="4184" s="52" customFormat="1" x14ac:dyDescent="0.2"/>
    <row r="4185" s="52" customFormat="1" x14ac:dyDescent="0.2"/>
    <row r="4186" s="52" customFormat="1" x14ac:dyDescent="0.2"/>
    <row r="4187" s="52" customFormat="1" x14ac:dyDescent="0.2"/>
    <row r="4188" s="52" customFormat="1" x14ac:dyDescent="0.2"/>
    <row r="4189" s="52" customFormat="1" x14ac:dyDescent="0.2"/>
    <row r="4190" s="52" customFormat="1" x14ac:dyDescent="0.2"/>
    <row r="4191" s="52" customFormat="1" x14ac:dyDescent="0.2"/>
    <row r="4192" s="52" customFormat="1" x14ac:dyDescent="0.2"/>
    <row r="4193" s="52" customFormat="1" x14ac:dyDescent="0.2"/>
    <row r="4194" s="52" customFormat="1" x14ac:dyDescent="0.2"/>
    <row r="4195" s="52" customFormat="1" x14ac:dyDescent="0.2"/>
    <row r="4196" s="52" customFormat="1" x14ac:dyDescent="0.2"/>
    <row r="4197" s="52" customFormat="1" x14ac:dyDescent="0.2"/>
    <row r="4198" s="52" customFormat="1" x14ac:dyDescent="0.2"/>
    <row r="4199" s="52" customFormat="1" x14ac:dyDescent="0.2"/>
    <row r="4200" s="52" customFormat="1" x14ac:dyDescent="0.2"/>
    <row r="4201" s="52" customFormat="1" x14ac:dyDescent="0.2"/>
    <row r="4202" s="52" customFormat="1" x14ac:dyDescent="0.2"/>
    <row r="4203" s="52" customFormat="1" x14ac:dyDescent="0.2"/>
    <row r="4204" s="52" customFormat="1" x14ac:dyDescent="0.2"/>
    <row r="4205" s="52" customFormat="1" x14ac:dyDescent="0.2"/>
    <row r="4206" s="52" customFormat="1" x14ac:dyDescent="0.2"/>
    <row r="4207" s="52" customFormat="1" x14ac:dyDescent="0.2"/>
    <row r="4208" s="52" customFormat="1" x14ac:dyDescent="0.2"/>
    <row r="4209" s="52" customFormat="1" x14ac:dyDescent="0.2"/>
    <row r="4210" s="52" customFormat="1" x14ac:dyDescent="0.2"/>
    <row r="4211" s="52" customFormat="1" x14ac:dyDescent="0.2"/>
    <row r="4212" s="52" customFormat="1" x14ac:dyDescent="0.2"/>
    <row r="4213" s="52" customFormat="1" x14ac:dyDescent="0.2"/>
    <row r="4214" s="52" customFormat="1" x14ac:dyDescent="0.2"/>
    <row r="4215" s="52" customFormat="1" x14ac:dyDescent="0.2"/>
    <row r="4216" s="52" customFormat="1" x14ac:dyDescent="0.2"/>
    <row r="4217" s="52" customFormat="1" x14ac:dyDescent="0.2"/>
    <row r="4218" s="52" customFormat="1" x14ac:dyDescent="0.2"/>
    <row r="4219" s="52" customFormat="1" x14ac:dyDescent="0.2"/>
    <row r="4220" s="52" customFormat="1" x14ac:dyDescent="0.2"/>
    <row r="4221" s="52" customFormat="1" x14ac:dyDescent="0.2"/>
    <row r="4222" s="52" customFormat="1" x14ac:dyDescent="0.2"/>
    <row r="4223" s="52" customFormat="1" x14ac:dyDescent="0.2"/>
    <row r="4224" s="52" customFormat="1" x14ac:dyDescent="0.2"/>
    <row r="4225" s="52" customFormat="1" x14ac:dyDescent="0.2"/>
    <row r="4226" s="52" customFormat="1" x14ac:dyDescent="0.2"/>
    <row r="4227" s="52" customFormat="1" x14ac:dyDescent="0.2"/>
    <row r="4228" s="52" customFormat="1" x14ac:dyDescent="0.2"/>
    <row r="4229" s="52" customFormat="1" x14ac:dyDescent="0.2"/>
    <row r="4230" s="52" customFormat="1" x14ac:dyDescent="0.2"/>
    <row r="4231" s="52" customFormat="1" x14ac:dyDescent="0.2"/>
    <row r="4232" s="52" customFormat="1" x14ac:dyDescent="0.2"/>
    <row r="4233" s="52" customFormat="1" x14ac:dyDescent="0.2"/>
    <row r="4234" s="52" customFormat="1" x14ac:dyDescent="0.2"/>
    <row r="4235" s="52" customFormat="1" x14ac:dyDescent="0.2"/>
    <row r="4236" s="52" customFormat="1" x14ac:dyDescent="0.2"/>
    <row r="4237" s="52" customFormat="1" x14ac:dyDescent="0.2"/>
    <row r="4238" s="52" customFormat="1" x14ac:dyDescent="0.2"/>
    <row r="4239" s="52" customFormat="1" x14ac:dyDescent="0.2"/>
    <row r="4240" s="52" customFormat="1" x14ac:dyDescent="0.2"/>
    <row r="4241" s="52" customFormat="1" x14ac:dyDescent="0.2"/>
    <row r="4242" s="52" customFormat="1" x14ac:dyDescent="0.2"/>
    <row r="4243" s="52" customFormat="1" x14ac:dyDescent="0.2"/>
    <row r="4244" s="52" customFormat="1" x14ac:dyDescent="0.2"/>
    <row r="4245" s="52" customFormat="1" x14ac:dyDescent="0.2"/>
    <row r="4246" s="52" customFormat="1" x14ac:dyDescent="0.2"/>
    <row r="4247" s="52" customFormat="1" x14ac:dyDescent="0.2"/>
    <row r="4248" s="52" customFormat="1" x14ac:dyDescent="0.2"/>
    <row r="4249" s="52" customFormat="1" x14ac:dyDescent="0.2"/>
    <row r="4250" s="52" customFormat="1" x14ac:dyDescent="0.2"/>
    <row r="4251" s="52" customFormat="1" x14ac:dyDescent="0.2"/>
    <row r="4252" s="52" customFormat="1" x14ac:dyDescent="0.2"/>
    <row r="4253" s="52" customFormat="1" x14ac:dyDescent="0.2"/>
    <row r="4254" s="52" customFormat="1" x14ac:dyDescent="0.2"/>
    <row r="4255" s="52" customFormat="1" x14ac:dyDescent="0.2"/>
    <row r="4256" s="52" customFormat="1" x14ac:dyDescent="0.2"/>
    <row r="4257" s="52" customFormat="1" x14ac:dyDescent="0.2"/>
    <row r="4258" s="52" customFormat="1" x14ac:dyDescent="0.2"/>
    <row r="4259" s="52" customFormat="1" x14ac:dyDescent="0.2"/>
    <row r="4260" s="52" customFormat="1" x14ac:dyDescent="0.2"/>
    <row r="4261" s="52" customFormat="1" x14ac:dyDescent="0.2"/>
    <row r="4262" s="52" customFormat="1" x14ac:dyDescent="0.2"/>
    <row r="4263" s="52" customFormat="1" x14ac:dyDescent="0.2"/>
    <row r="4264" s="52" customFormat="1" x14ac:dyDescent="0.2"/>
    <row r="4265" s="52" customFormat="1" x14ac:dyDescent="0.2"/>
    <row r="4266" s="52" customFormat="1" x14ac:dyDescent="0.2"/>
    <row r="4267" s="52" customFormat="1" x14ac:dyDescent="0.2"/>
    <row r="4268" s="52" customFormat="1" x14ac:dyDescent="0.2"/>
    <row r="4269" s="52" customFormat="1" x14ac:dyDescent="0.2"/>
    <row r="4270" s="52" customFormat="1" x14ac:dyDescent="0.2"/>
    <row r="4271" s="52" customFormat="1" x14ac:dyDescent="0.2"/>
    <row r="4272" s="52" customFormat="1" x14ac:dyDescent="0.2"/>
    <row r="4273" s="52" customFormat="1" x14ac:dyDescent="0.2"/>
    <row r="4274" s="52" customFormat="1" x14ac:dyDescent="0.2"/>
    <row r="4275" s="52" customFormat="1" x14ac:dyDescent="0.2"/>
    <row r="4276" s="52" customFormat="1" x14ac:dyDescent="0.2"/>
    <row r="4277" s="52" customFormat="1" x14ac:dyDescent="0.2"/>
    <row r="4278" s="52" customFormat="1" x14ac:dyDescent="0.2"/>
    <row r="4279" s="52" customFormat="1" x14ac:dyDescent="0.2"/>
    <row r="4280" s="52" customFormat="1" x14ac:dyDescent="0.2"/>
    <row r="4281" s="52" customFormat="1" x14ac:dyDescent="0.2"/>
    <row r="4282" s="52" customFormat="1" x14ac:dyDescent="0.2"/>
    <row r="4283" s="52" customFormat="1" x14ac:dyDescent="0.2"/>
    <row r="4284" s="52" customFormat="1" x14ac:dyDescent="0.2"/>
    <row r="4285" s="52" customFormat="1" x14ac:dyDescent="0.2"/>
    <row r="4286" s="52" customFormat="1" x14ac:dyDescent="0.2"/>
    <row r="4287" s="52" customFormat="1" x14ac:dyDescent="0.2"/>
    <row r="4288" s="52" customFormat="1" x14ac:dyDescent="0.2"/>
    <row r="4289" s="52" customFormat="1" x14ac:dyDescent="0.2"/>
    <row r="4290" s="52" customFormat="1" x14ac:dyDescent="0.2"/>
    <row r="4291" s="52" customFormat="1" x14ac:dyDescent="0.2"/>
    <row r="4292" s="52" customFormat="1" x14ac:dyDescent="0.2"/>
    <row r="4293" s="52" customFormat="1" x14ac:dyDescent="0.2"/>
    <row r="4294" s="52" customFormat="1" x14ac:dyDescent="0.2"/>
    <row r="4295" s="52" customFormat="1" x14ac:dyDescent="0.2"/>
    <row r="4296" s="52" customFormat="1" x14ac:dyDescent="0.2"/>
    <row r="4297" s="52" customFormat="1" x14ac:dyDescent="0.2"/>
    <row r="4298" s="52" customFormat="1" x14ac:dyDescent="0.2"/>
    <row r="4299" s="52" customFormat="1" x14ac:dyDescent="0.2"/>
    <row r="4300" s="52" customFormat="1" x14ac:dyDescent="0.2"/>
    <row r="4301" s="52" customFormat="1" x14ac:dyDescent="0.2"/>
    <row r="4302" s="52" customFormat="1" x14ac:dyDescent="0.2"/>
    <row r="4303" s="52" customFormat="1" x14ac:dyDescent="0.2"/>
    <row r="4304" s="52" customFormat="1" x14ac:dyDescent="0.2"/>
    <row r="4305" s="52" customFormat="1" x14ac:dyDescent="0.2"/>
    <row r="4306" s="52" customFormat="1" x14ac:dyDescent="0.2"/>
    <row r="4307" s="52" customFormat="1" x14ac:dyDescent="0.2"/>
    <row r="4308" s="52" customFormat="1" x14ac:dyDescent="0.2"/>
    <row r="4309" s="52" customFormat="1" x14ac:dyDescent="0.2"/>
    <row r="4310" s="52" customFormat="1" x14ac:dyDescent="0.2"/>
    <row r="4311" s="52" customFormat="1" x14ac:dyDescent="0.2"/>
    <row r="4312" s="52" customFormat="1" x14ac:dyDescent="0.2"/>
    <row r="4313" s="52" customFormat="1" x14ac:dyDescent="0.2"/>
    <row r="4314" s="52" customFormat="1" x14ac:dyDescent="0.2"/>
    <row r="4315" s="52" customFormat="1" x14ac:dyDescent="0.2"/>
    <row r="4316" s="52" customFormat="1" x14ac:dyDescent="0.2"/>
    <row r="4317" s="52" customFormat="1" x14ac:dyDescent="0.2"/>
    <row r="4318" s="52" customFormat="1" x14ac:dyDescent="0.2"/>
    <row r="4319" s="52" customFormat="1" x14ac:dyDescent="0.2"/>
    <row r="4320" s="52" customFormat="1" x14ac:dyDescent="0.2"/>
    <row r="4321" s="52" customFormat="1" x14ac:dyDescent="0.2"/>
    <row r="4322" s="52" customFormat="1" x14ac:dyDescent="0.2"/>
    <row r="4323" s="52" customFormat="1" x14ac:dyDescent="0.2"/>
    <row r="4324" s="52" customFormat="1" x14ac:dyDescent="0.2"/>
    <row r="4325" s="52" customFormat="1" x14ac:dyDescent="0.2"/>
    <row r="4326" s="52" customFormat="1" x14ac:dyDescent="0.2"/>
    <row r="4327" s="52" customFormat="1" x14ac:dyDescent="0.2"/>
    <row r="4328" s="52" customFormat="1" x14ac:dyDescent="0.2"/>
    <row r="4329" s="52" customFormat="1" x14ac:dyDescent="0.2"/>
    <row r="4330" s="52" customFormat="1" x14ac:dyDescent="0.2"/>
    <row r="4331" s="52" customFormat="1" x14ac:dyDescent="0.2"/>
    <row r="4332" s="52" customFormat="1" x14ac:dyDescent="0.2"/>
    <row r="4333" s="52" customFormat="1" x14ac:dyDescent="0.2"/>
    <row r="4334" s="52" customFormat="1" x14ac:dyDescent="0.2"/>
    <row r="4335" s="52" customFormat="1" x14ac:dyDescent="0.2"/>
    <row r="4336" s="52" customFormat="1" x14ac:dyDescent="0.2"/>
    <row r="4337" s="52" customFormat="1" x14ac:dyDescent="0.2"/>
    <row r="4338" s="52" customFormat="1" x14ac:dyDescent="0.2"/>
    <row r="4339" s="52" customFormat="1" x14ac:dyDescent="0.2"/>
    <row r="4340" s="52" customFormat="1" x14ac:dyDescent="0.2"/>
    <row r="4341" s="52" customFormat="1" x14ac:dyDescent="0.2"/>
    <row r="4342" s="52" customFormat="1" x14ac:dyDescent="0.2"/>
    <row r="4343" s="52" customFormat="1" x14ac:dyDescent="0.2"/>
    <row r="4344" s="52" customFormat="1" x14ac:dyDescent="0.2"/>
    <row r="4345" s="52" customFormat="1" x14ac:dyDescent="0.2"/>
    <row r="4346" s="52" customFormat="1" x14ac:dyDescent="0.2"/>
    <row r="4347" s="52" customFormat="1" x14ac:dyDescent="0.2"/>
    <row r="4348" s="52" customFormat="1" x14ac:dyDescent="0.2"/>
    <row r="4349" s="52" customFormat="1" x14ac:dyDescent="0.2"/>
    <row r="4350" s="52" customFormat="1" x14ac:dyDescent="0.2"/>
    <row r="4351" s="52" customFormat="1" x14ac:dyDescent="0.2"/>
    <row r="4352" s="52" customFormat="1" x14ac:dyDescent="0.2"/>
    <row r="4353" s="52" customFormat="1" x14ac:dyDescent="0.2"/>
    <row r="4354" s="52" customFormat="1" x14ac:dyDescent="0.2"/>
    <row r="4355" s="52" customFormat="1" x14ac:dyDescent="0.2"/>
    <row r="4356" s="52" customFormat="1" x14ac:dyDescent="0.2"/>
    <row r="4357" s="52" customFormat="1" x14ac:dyDescent="0.2"/>
    <row r="4358" s="52" customFormat="1" x14ac:dyDescent="0.2"/>
    <row r="4359" s="52" customFormat="1" x14ac:dyDescent="0.2"/>
    <row r="4360" s="52" customFormat="1" x14ac:dyDescent="0.2"/>
    <row r="4361" s="52" customFormat="1" x14ac:dyDescent="0.2"/>
    <row r="4362" s="52" customFormat="1" x14ac:dyDescent="0.2"/>
    <row r="4363" s="52" customFormat="1" x14ac:dyDescent="0.2"/>
    <row r="4364" s="52" customFormat="1" x14ac:dyDescent="0.2"/>
    <row r="4365" s="52" customFormat="1" x14ac:dyDescent="0.2"/>
    <row r="4366" s="52" customFormat="1" x14ac:dyDescent="0.2"/>
    <row r="4367" s="52" customFormat="1" x14ac:dyDescent="0.2"/>
    <row r="4368" s="52" customFormat="1" x14ac:dyDescent="0.2"/>
    <row r="4369" s="52" customFormat="1" x14ac:dyDescent="0.2"/>
    <row r="4370" s="52" customFormat="1" x14ac:dyDescent="0.2"/>
    <row r="4371" s="52" customFormat="1" x14ac:dyDescent="0.2"/>
    <row r="4372" s="52" customFormat="1" x14ac:dyDescent="0.2"/>
    <row r="4373" s="52" customFormat="1" x14ac:dyDescent="0.2"/>
    <row r="4374" s="52" customFormat="1" x14ac:dyDescent="0.2"/>
    <row r="4375" s="52" customFormat="1" x14ac:dyDescent="0.2"/>
    <row r="4376" s="52" customFormat="1" x14ac:dyDescent="0.2"/>
    <row r="4377" s="52" customFormat="1" x14ac:dyDescent="0.2"/>
    <row r="4378" s="52" customFormat="1" x14ac:dyDescent="0.2"/>
    <row r="4379" s="52" customFormat="1" x14ac:dyDescent="0.2"/>
    <row r="4380" s="52" customFormat="1" x14ac:dyDescent="0.2"/>
    <row r="4381" s="52" customFormat="1" x14ac:dyDescent="0.2"/>
    <row r="4382" s="52" customFormat="1" x14ac:dyDescent="0.2"/>
    <row r="4383" s="52" customFormat="1" x14ac:dyDescent="0.2"/>
    <row r="4384" s="52" customFormat="1" x14ac:dyDescent="0.2"/>
    <row r="4385" s="52" customFormat="1" x14ac:dyDescent="0.2"/>
    <row r="4386" s="52" customFormat="1" x14ac:dyDescent="0.2"/>
    <row r="4387" s="52" customFormat="1" x14ac:dyDescent="0.2"/>
    <row r="4388" s="52" customFormat="1" x14ac:dyDescent="0.2"/>
    <row r="4389" s="52" customFormat="1" x14ac:dyDescent="0.2"/>
    <row r="4390" s="52" customFormat="1" x14ac:dyDescent="0.2"/>
    <row r="4391" s="52" customFormat="1" x14ac:dyDescent="0.2"/>
    <row r="4392" s="52" customFormat="1" x14ac:dyDescent="0.2"/>
    <row r="4393" s="52" customFormat="1" x14ac:dyDescent="0.2"/>
    <row r="4394" s="52" customFormat="1" x14ac:dyDescent="0.2"/>
    <row r="4395" s="52" customFormat="1" x14ac:dyDescent="0.2"/>
    <row r="4396" s="52" customFormat="1" x14ac:dyDescent="0.2"/>
    <row r="4397" s="52" customFormat="1" x14ac:dyDescent="0.2"/>
    <row r="4398" s="52" customFormat="1" x14ac:dyDescent="0.2"/>
    <row r="4399" s="52" customFormat="1" x14ac:dyDescent="0.2"/>
    <row r="4400" s="52" customFormat="1" x14ac:dyDescent="0.2"/>
    <row r="4401" s="52" customFormat="1" x14ac:dyDescent="0.2"/>
    <row r="4402" s="52" customFormat="1" x14ac:dyDescent="0.2"/>
    <row r="4403" s="52" customFormat="1" x14ac:dyDescent="0.2"/>
    <row r="4404" s="52" customFormat="1" x14ac:dyDescent="0.2"/>
    <row r="4405" s="52" customFormat="1" x14ac:dyDescent="0.2"/>
    <row r="4406" s="52" customFormat="1" x14ac:dyDescent="0.2"/>
    <row r="4407" s="52" customFormat="1" x14ac:dyDescent="0.2"/>
    <row r="4408" s="52" customFormat="1" x14ac:dyDescent="0.2"/>
    <row r="4409" s="52" customFormat="1" x14ac:dyDescent="0.2"/>
    <row r="4410" s="52" customFormat="1" x14ac:dyDescent="0.2"/>
    <row r="4411" s="52" customFormat="1" x14ac:dyDescent="0.2"/>
    <row r="4412" s="52" customFormat="1" x14ac:dyDescent="0.2"/>
    <row r="4413" s="52" customFormat="1" x14ac:dyDescent="0.2"/>
    <row r="4414" s="52" customFormat="1" x14ac:dyDescent="0.2"/>
    <row r="4415" s="52" customFormat="1" x14ac:dyDescent="0.2"/>
    <row r="4416" s="52" customFormat="1" x14ac:dyDescent="0.2"/>
    <row r="4417" s="52" customFormat="1" x14ac:dyDescent="0.2"/>
    <row r="4418" s="52" customFormat="1" x14ac:dyDescent="0.2"/>
    <row r="4419" s="52" customFormat="1" x14ac:dyDescent="0.2"/>
    <row r="4420" s="52" customFormat="1" x14ac:dyDescent="0.2"/>
    <row r="4421" s="52" customFormat="1" x14ac:dyDescent="0.2"/>
    <row r="4422" s="52" customFormat="1" x14ac:dyDescent="0.2"/>
    <row r="4423" s="52" customFormat="1" x14ac:dyDescent="0.2"/>
    <row r="4424" s="52" customFormat="1" x14ac:dyDescent="0.2"/>
    <row r="4425" s="52" customFormat="1" x14ac:dyDescent="0.2"/>
    <row r="4426" s="52" customFormat="1" x14ac:dyDescent="0.2"/>
    <row r="4427" s="52" customFormat="1" x14ac:dyDescent="0.2"/>
    <row r="4428" s="52" customFormat="1" x14ac:dyDescent="0.2"/>
    <row r="4429" s="52" customFormat="1" x14ac:dyDescent="0.2"/>
    <row r="4430" s="52" customFormat="1" x14ac:dyDescent="0.2"/>
    <row r="4431" s="52" customFormat="1" x14ac:dyDescent="0.2"/>
    <row r="4432" s="52" customFormat="1" x14ac:dyDescent="0.2"/>
    <row r="4433" s="52" customFormat="1" x14ac:dyDescent="0.2"/>
    <row r="4434" s="52" customFormat="1" x14ac:dyDescent="0.2"/>
    <row r="4435" s="52" customFormat="1" x14ac:dyDescent="0.2"/>
    <row r="4436" s="52" customFormat="1" x14ac:dyDescent="0.2"/>
    <row r="4437" s="52" customFormat="1" x14ac:dyDescent="0.2"/>
    <row r="4438" s="52" customFormat="1" x14ac:dyDescent="0.2"/>
    <row r="4439" s="52" customFormat="1" x14ac:dyDescent="0.2"/>
    <row r="4440" s="52" customFormat="1" x14ac:dyDescent="0.2"/>
    <row r="4441" s="52" customFormat="1" x14ac:dyDescent="0.2"/>
    <row r="4442" s="52" customFormat="1" x14ac:dyDescent="0.2"/>
    <row r="4443" s="52" customFormat="1" x14ac:dyDescent="0.2"/>
    <row r="4444" s="52" customFormat="1" x14ac:dyDescent="0.2"/>
    <row r="4445" s="52" customFormat="1" x14ac:dyDescent="0.2"/>
    <row r="4446" s="52" customFormat="1" x14ac:dyDescent="0.2"/>
    <row r="4447" s="52" customFormat="1" x14ac:dyDescent="0.2"/>
    <row r="4448" s="52" customFormat="1" x14ac:dyDescent="0.2"/>
    <row r="4449" s="52" customFormat="1" x14ac:dyDescent="0.2"/>
    <row r="4450" s="52" customFormat="1" x14ac:dyDescent="0.2"/>
    <row r="4451" s="52" customFormat="1" x14ac:dyDescent="0.2"/>
    <row r="4452" s="52" customFormat="1" x14ac:dyDescent="0.2"/>
    <row r="4453" s="52" customFormat="1" x14ac:dyDescent="0.2"/>
    <row r="4454" s="52" customFormat="1" x14ac:dyDescent="0.2"/>
    <row r="4455" s="52" customFormat="1" x14ac:dyDescent="0.2"/>
    <row r="4456" s="52" customFormat="1" x14ac:dyDescent="0.2"/>
    <row r="4457" s="52" customFormat="1" x14ac:dyDescent="0.2"/>
    <row r="4458" s="52" customFormat="1" x14ac:dyDescent="0.2"/>
    <row r="4459" s="52" customFormat="1" x14ac:dyDescent="0.2"/>
    <row r="4460" s="52" customFormat="1" x14ac:dyDescent="0.2"/>
    <row r="4461" s="52" customFormat="1" x14ac:dyDescent="0.2"/>
    <row r="4462" s="52" customFormat="1" x14ac:dyDescent="0.2"/>
    <row r="4463" s="52" customFormat="1" x14ac:dyDescent="0.2"/>
    <row r="4464" s="52" customFormat="1" x14ac:dyDescent="0.2"/>
    <row r="4465" s="52" customFormat="1" x14ac:dyDescent="0.2"/>
    <row r="4466" s="52" customFormat="1" x14ac:dyDescent="0.2"/>
    <row r="4467" s="52" customFormat="1" x14ac:dyDescent="0.2"/>
    <row r="4468" s="52" customFormat="1" x14ac:dyDescent="0.2"/>
    <row r="4469" s="52" customFormat="1" x14ac:dyDescent="0.2"/>
    <row r="4470" s="52" customFormat="1" x14ac:dyDescent="0.2"/>
    <row r="4471" s="52" customFormat="1" x14ac:dyDescent="0.2"/>
    <row r="4472" s="52" customFormat="1" x14ac:dyDescent="0.2"/>
    <row r="4473" s="52" customFormat="1" x14ac:dyDescent="0.2"/>
    <row r="4474" s="52" customFormat="1" x14ac:dyDescent="0.2"/>
    <row r="4475" s="52" customFormat="1" x14ac:dyDescent="0.2"/>
    <row r="4476" s="52" customFormat="1" x14ac:dyDescent="0.2"/>
    <row r="4477" s="52" customFormat="1" x14ac:dyDescent="0.2"/>
    <row r="4478" s="52" customFormat="1" x14ac:dyDescent="0.2"/>
    <row r="4479" s="52" customFormat="1" x14ac:dyDescent="0.2"/>
    <row r="4480" s="52" customFormat="1" x14ac:dyDescent="0.2"/>
    <row r="4481" s="52" customFormat="1" x14ac:dyDescent="0.2"/>
    <row r="4482" s="52" customFormat="1" x14ac:dyDescent="0.2"/>
    <row r="4483" s="52" customFormat="1" x14ac:dyDescent="0.2"/>
    <row r="4484" s="52" customFormat="1" x14ac:dyDescent="0.2"/>
    <row r="4485" s="52" customFormat="1" x14ac:dyDescent="0.2"/>
    <row r="4486" s="52" customFormat="1" x14ac:dyDescent="0.2"/>
    <row r="4487" s="52" customFormat="1" x14ac:dyDescent="0.2"/>
    <row r="4488" s="52" customFormat="1" x14ac:dyDescent="0.2"/>
    <row r="4489" s="52" customFormat="1" x14ac:dyDescent="0.2"/>
    <row r="4490" s="52" customFormat="1" x14ac:dyDescent="0.2"/>
    <row r="4491" s="52" customFormat="1" x14ac:dyDescent="0.2"/>
    <row r="4492" s="52" customFormat="1" x14ac:dyDescent="0.2"/>
    <row r="4493" s="52" customFormat="1" x14ac:dyDescent="0.2"/>
    <row r="4494" s="52" customFormat="1" x14ac:dyDescent="0.2"/>
    <row r="4495" s="52" customFormat="1" x14ac:dyDescent="0.2"/>
    <row r="4496" s="52" customFormat="1" x14ac:dyDescent="0.2"/>
    <row r="4497" s="52" customFormat="1" x14ac:dyDescent="0.2"/>
    <row r="4498" s="52" customFormat="1" x14ac:dyDescent="0.2"/>
    <row r="4499" s="52" customFormat="1" x14ac:dyDescent="0.2"/>
    <row r="4500" s="52" customFormat="1" x14ac:dyDescent="0.2"/>
    <row r="4501" s="52" customFormat="1" x14ac:dyDescent="0.2"/>
    <row r="4502" s="52" customFormat="1" x14ac:dyDescent="0.2"/>
    <row r="4503" s="52" customFormat="1" x14ac:dyDescent="0.2"/>
    <row r="4504" s="52" customFormat="1" x14ac:dyDescent="0.2"/>
    <row r="4505" s="52" customFormat="1" x14ac:dyDescent="0.2"/>
    <row r="4506" s="52" customFormat="1" x14ac:dyDescent="0.2"/>
    <row r="4507" s="52" customFormat="1" x14ac:dyDescent="0.2"/>
    <row r="4508" s="52" customFormat="1" x14ac:dyDescent="0.2"/>
    <row r="4509" s="52" customFormat="1" x14ac:dyDescent="0.2"/>
    <row r="4510" s="52" customFormat="1" x14ac:dyDescent="0.2"/>
    <row r="4511" s="52" customFormat="1" x14ac:dyDescent="0.2"/>
    <row r="4512" s="52" customFormat="1" x14ac:dyDescent="0.2"/>
    <row r="4513" s="52" customFormat="1" x14ac:dyDescent="0.2"/>
    <row r="4514" s="52" customFormat="1" x14ac:dyDescent="0.2"/>
    <row r="4515" s="52" customFormat="1" x14ac:dyDescent="0.2"/>
    <row r="4516" s="52" customFormat="1" x14ac:dyDescent="0.2"/>
    <row r="4517" s="52" customFormat="1" x14ac:dyDescent="0.2"/>
    <row r="4518" s="52" customFormat="1" x14ac:dyDescent="0.2"/>
    <row r="4519" s="52" customFormat="1" x14ac:dyDescent="0.2"/>
    <row r="4520" s="52" customFormat="1" x14ac:dyDescent="0.2"/>
    <row r="4521" s="52" customFormat="1" x14ac:dyDescent="0.2"/>
    <row r="4522" s="52" customFormat="1" x14ac:dyDescent="0.2"/>
    <row r="4523" s="52" customFormat="1" x14ac:dyDescent="0.2"/>
    <row r="4524" s="52" customFormat="1" x14ac:dyDescent="0.2"/>
    <row r="4525" s="52" customFormat="1" x14ac:dyDescent="0.2"/>
    <row r="4526" s="52" customFormat="1" x14ac:dyDescent="0.2"/>
    <row r="4527" s="52" customFormat="1" x14ac:dyDescent="0.2"/>
    <row r="4528" s="52" customFormat="1" x14ac:dyDescent="0.2"/>
    <row r="4529" s="52" customFormat="1" x14ac:dyDescent="0.2"/>
    <row r="4530" s="52" customFormat="1" x14ac:dyDescent="0.2"/>
    <row r="4531" s="52" customFormat="1" x14ac:dyDescent="0.2"/>
    <row r="4532" s="52" customFormat="1" x14ac:dyDescent="0.2"/>
    <row r="4533" s="52" customFormat="1" x14ac:dyDescent="0.2"/>
    <row r="4534" s="52" customFormat="1" x14ac:dyDescent="0.2"/>
    <row r="4535" s="52" customFormat="1" x14ac:dyDescent="0.2"/>
    <row r="4536" s="52" customFormat="1" x14ac:dyDescent="0.2"/>
    <row r="4537" s="52" customFormat="1" x14ac:dyDescent="0.2"/>
    <row r="4538" s="52" customFormat="1" x14ac:dyDescent="0.2"/>
    <row r="4539" s="52" customFormat="1" x14ac:dyDescent="0.2"/>
    <row r="4540" s="52" customFormat="1" x14ac:dyDescent="0.2"/>
    <row r="4541" s="52" customFormat="1" x14ac:dyDescent="0.2"/>
    <row r="4542" s="52" customFormat="1" x14ac:dyDescent="0.2"/>
    <row r="4543" s="52" customFormat="1" x14ac:dyDescent="0.2"/>
    <row r="4544" s="52" customFormat="1" x14ac:dyDescent="0.2"/>
    <row r="4545" s="52" customFormat="1" x14ac:dyDescent="0.2"/>
    <row r="4546" s="52" customFormat="1" x14ac:dyDescent="0.2"/>
    <row r="4547" s="52" customFormat="1" x14ac:dyDescent="0.2"/>
    <row r="4548" s="52" customFormat="1" x14ac:dyDescent="0.2"/>
    <row r="4549" s="52" customFormat="1" x14ac:dyDescent="0.2"/>
    <row r="4550" s="52" customFormat="1" x14ac:dyDescent="0.2"/>
    <row r="4551" s="52" customFormat="1" x14ac:dyDescent="0.2"/>
    <row r="4552" s="52" customFormat="1" x14ac:dyDescent="0.2"/>
    <row r="4553" s="52" customFormat="1" x14ac:dyDescent="0.2"/>
    <row r="4554" s="52" customFormat="1" x14ac:dyDescent="0.2"/>
    <row r="4555" s="52" customFormat="1" x14ac:dyDescent="0.2"/>
    <row r="4556" s="52" customFormat="1" x14ac:dyDescent="0.2"/>
    <row r="4557" s="52" customFormat="1" x14ac:dyDescent="0.2"/>
    <row r="4558" s="52" customFormat="1" x14ac:dyDescent="0.2"/>
    <row r="4559" s="52" customFormat="1" x14ac:dyDescent="0.2"/>
    <row r="4560" s="52" customFormat="1" x14ac:dyDescent="0.2"/>
    <row r="4561" s="52" customFormat="1" x14ac:dyDescent="0.2"/>
    <row r="4562" s="52" customFormat="1" x14ac:dyDescent="0.2"/>
    <row r="4563" s="52" customFormat="1" x14ac:dyDescent="0.2"/>
    <row r="4564" s="52" customFormat="1" x14ac:dyDescent="0.2"/>
    <row r="4565" s="52" customFormat="1" x14ac:dyDescent="0.2"/>
    <row r="4566" s="52" customFormat="1" x14ac:dyDescent="0.2"/>
    <row r="4567" s="52" customFormat="1" x14ac:dyDescent="0.2"/>
    <row r="4568" s="52" customFormat="1" x14ac:dyDescent="0.2"/>
    <row r="4569" s="52" customFormat="1" x14ac:dyDescent="0.2"/>
    <row r="4570" s="52" customFormat="1" x14ac:dyDescent="0.2"/>
    <row r="4571" s="52" customFormat="1" x14ac:dyDescent="0.2"/>
    <row r="4572" s="52" customFormat="1" x14ac:dyDescent="0.2"/>
    <row r="4573" s="52" customFormat="1" x14ac:dyDescent="0.2"/>
    <row r="4574" s="52" customFormat="1" x14ac:dyDescent="0.2"/>
    <row r="4575" s="52" customFormat="1" x14ac:dyDescent="0.2"/>
    <row r="4576" s="52" customFormat="1" x14ac:dyDescent="0.2"/>
    <row r="4577" s="52" customFormat="1" x14ac:dyDescent="0.2"/>
    <row r="4578" s="52" customFormat="1" x14ac:dyDescent="0.2"/>
    <row r="4579" s="52" customFormat="1" x14ac:dyDescent="0.2"/>
    <row r="4580" s="52" customFormat="1" x14ac:dyDescent="0.2"/>
    <row r="4581" s="52" customFormat="1" x14ac:dyDescent="0.2"/>
    <row r="4582" s="52" customFormat="1" x14ac:dyDescent="0.2"/>
    <row r="4583" s="52" customFormat="1" x14ac:dyDescent="0.2"/>
    <row r="4584" s="52" customFormat="1" x14ac:dyDescent="0.2"/>
    <row r="4585" s="52" customFormat="1" x14ac:dyDescent="0.2"/>
    <row r="4586" s="52" customFormat="1" x14ac:dyDescent="0.2"/>
    <row r="4587" s="52" customFormat="1" x14ac:dyDescent="0.2"/>
    <row r="4588" s="52" customFormat="1" x14ac:dyDescent="0.2"/>
    <row r="4589" s="52" customFormat="1" x14ac:dyDescent="0.2"/>
    <row r="4590" s="52" customFormat="1" x14ac:dyDescent="0.2"/>
    <row r="4591" s="52" customFormat="1" x14ac:dyDescent="0.2"/>
    <row r="4592" s="52" customFormat="1" x14ac:dyDescent="0.2"/>
    <row r="4593" s="52" customFormat="1" x14ac:dyDescent="0.2"/>
    <row r="4594" s="52" customFormat="1" x14ac:dyDescent="0.2"/>
    <row r="4595" s="52" customFormat="1" x14ac:dyDescent="0.2"/>
    <row r="4596" s="52" customFormat="1" x14ac:dyDescent="0.2"/>
    <row r="4597" s="52" customFormat="1" x14ac:dyDescent="0.2"/>
    <row r="4598" s="52" customFormat="1" x14ac:dyDescent="0.2"/>
    <row r="4599" s="52" customFormat="1" x14ac:dyDescent="0.2"/>
    <row r="4600" s="52" customFormat="1" x14ac:dyDescent="0.2"/>
    <row r="4601" s="52" customFormat="1" x14ac:dyDescent="0.2"/>
    <row r="4602" s="52" customFormat="1" x14ac:dyDescent="0.2"/>
    <row r="4603" s="52" customFormat="1" x14ac:dyDescent="0.2"/>
    <row r="4604" s="52" customFormat="1" x14ac:dyDescent="0.2"/>
    <row r="4605" s="52" customFormat="1" x14ac:dyDescent="0.2"/>
    <row r="4606" s="52" customFormat="1" x14ac:dyDescent="0.2"/>
    <row r="4607" s="52" customFormat="1" x14ac:dyDescent="0.2"/>
    <row r="4608" s="52" customFormat="1" x14ac:dyDescent="0.2"/>
    <row r="4609" s="52" customFormat="1" x14ac:dyDescent="0.2"/>
    <row r="4610" s="52" customFormat="1" x14ac:dyDescent="0.2"/>
    <row r="4611" s="52" customFormat="1" x14ac:dyDescent="0.2"/>
    <row r="4612" s="52" customFormat="1" x14ac:dyDescent="0.2"/>
    <row r="4613" s="52" customFormat="1" x14ac:dyDescent="0.2"/>
    <row r="4614" s="52" customFormat="1" x14ac:dyDescent="0.2"/>
    <row r="4615" s="52" customFormat="1" x14ac:dyDescent="0.2"/>
    <row r="4616" s="52" customFormat="1" x14ac:dyDescent="0.2"/>
    <row r="4617" s="52" customFormat="1" x14ac:dyDescent="0.2"/>
    <row r="4618" s="52" customFormat="1" x14ac:dyDescent="0.2"/>
    <row r="4619" s="52" customFormat="1" x14ac:dyDescent="0.2"/>
    <row r="4620" s="52" customFormat="1" x14ac:dyDescent="0.2"/>
    <row r="4621" s="52" customFormat="1" x14ac:dyDescent="0.2"/>
    <row r="4622" s="52" customFormat="1" x14ac:dyDescent="0.2"/>
    <row r="4623" s="52" customFormat="1" x14ac:dyDescent="0.2"/>
    <row r="4624" s="52" customFormat="1" x14ac:dyDescent="0.2"/>
    <row r="4625" s="52" customFormat="1" x14ac:dyDescent="0.2"/>
    <row r="4626" s="52" customFormat="1" x14ac:dyDescent="0.2"/>
    <row r="4627" s="52" customFormat="1" x14ac:dyDescent="0.2"/>
    <row r="4628" s="52" customFormat="1" x14ac:dyDescent="0.2"/>
    <row r="4629" s="52" customFormat="1" x14ac:dyDescent="0.2"/>
    <row r="4630" s="52" customFormat="1" x14ac:dyDescent="0.2"/>
    <row r="4631" s="52" customFormat="1" x14ac:dyDescent="0.2"/>
    <row r="4632" s="52" customFormat="1" x14ac:dyDescent="0.2"/>
    <row r="4633" s="52" customFormat="1" x14ac:dyDescent="0.2"/>
    <row r="4634" s="52" customFormat="1" x14ac:dyDescent="0.2"/>
    <row r="4635" s="52" customFormat="1" x14ac:dyDescent="0.2"/>
    <row r="4636" s="52" customFormat="1" x14ac:dyDescent="0.2"/>
    <row r="4637" s="52" customFormat="1" x14ac:dyDescent="0.2"/>
    <row r="4638" s="52" customFormat="1" x14ac:dyDescent="0.2"/>
    <row r="4639" s="52" customFormat="1" x14ac:dyDescent="0.2"/>
    <row r="4640" s="52" customFormat="1" x14ac:dyDescent="0.2"/>
    <row r="4641" s="52" customFormat="1" x14ac:dyDescent="0.2"/>
    <row r="4642" s="52" customFormat="1" x14ac:dyDescent="0.2"/>
    <row r="4643" s="52" customFormat="1" x14ac:dyDescent="0.2"/>
    <row r="4644" s="52" customFormat="1" x14ac:dyDescent="0.2"/>
    <row r="4645" s="52" customFormat="1" x14ac:dyDescent="0.2"/>
    <row r="4646" s="52" customFormat="1" x14ac:dyDescent="0.2"/>
    <row r="4647" s="52" customFormat="1" x14ac:dyDescent="0.2"/>
    <row r="4648" s="52" customFormat="1" x14ac:dyDescent="0.2"/>
    <row r="4649" s="52" customFormat="1" x14ac:dyDescent="0.2"/>
    <row r="4650" s="52" customFormat="1" x14ac:dyDescent="0.2"/>
    <row r="4651" s="52" customFormat="1" x14ac:dyDescent="0.2"/>
    <row r="4652" s="52" customFormat="1" x14ac:dyDescent="0.2"/>
    <row r="4653" s="52" customFormat="1" x14ac:dyDescent="0.2"/>
    <row r="4654" s="52" customFormat="1" x14ac:dyDescent="0.2"/>
    <row r="4655" s="52" customFormat="1" x14ac:dyDescent="0.2"/>
    <row r="4656" s="52" customFormat="1" x14ac:dyDescent="0.2"/>
    <row r="4657" s="52" customFormat="1" x14ac:dyDescent="0.2"/>
    <row r="4658" s="52" customFormat="1" x14ac:dyDescent="0.2"/>
    <row r="4659" s="52" customFormat="1" x14ac:dyDescent="0.2"/>
    <row r="4660" s="52" customFormat="1" x14ac:dyDescent="0.2"/>
    <row r="4661" s="52" customFormat="1" x14ac:dyDescent="0.2"/>
    <row r="4662" s="52" customFormat="1" x14ac:dyDescent="0.2"/>
    <row r="4663" s="52" customFormat="1" x14ac:dyDescent="0.2"/>
    <row r="4664" s="52" customFormat="1" x14ac:dyDescent="0.2"/>
    <row r="4665" s="52" customFormat="1" x14ac:dyDescent="0.2"/>
    <row r="4666" s="52" customFormat="1" x14ac:dyDescent="0.2"/>
    <row r="4667" s="52" customFormat="1" x14ac:dyDescent="0.2"/>
    <row r="4668" s="52" customFormat="1" x14ac:dyDescent="0.2"/>
    <row r="4669" s="52" customFormat="1" x14ac:dyDescent="0.2"/>
    <row r="4670" s="52" customFormat="1" x14ac:dyDescent="0.2"/>
    <row r="4671" s="52" customFormat="1" x14ac:dyDescent="0.2"/>
    <row r="4672" s="52" customFormat="1" x14ac:dyDescent="0.2"/>
    <row r="4673" s="52" customFormat="1" x14ac:dyDescent="0.2"/>
    <row r="4674" s="52" customFormat="1" x14ac:dyDescent="0.2"/>
    <row r="4675" s="52" customFormat="1" x14ac:dyDescent="0.2"/>
    <row r="4676" s="52" customFormat="1" x14ac:dyDescent="0.2"/>
    <row r="4677" s="52" customFormat="1" x14ac:dyDescent="0.2"/>
    <row r="4678" s="52" customFormat="1" x14ac:dyDescent="0.2"/>
    <row r="4679" s="52" customFormat="1" x14ac:dyDescent="0.2"/>
    <row r="4680" s="52" customFormat="1" x14ac:dyDescent="0.2"/>
    <row r="4681" s="52" customFormat="1" x14ac:dyDescent="0.2"/>
    <row r="4682" s="52" customFormat="1" x14ac:dyDescent="0.2"/>
    <row r="4683" s="52" customFormat="1" x14ac:dyDescent="0.2"/>
    <row r="4684" s="52" customFormat="1" x14ac:dyDescent="0.2"/>
    <row r="4685" s="52" customFormat="1" x14ac:dyDescent="0.2"/>
    <row r="4686" s="52" customFormat="1" x14ac:dyDescent="0.2"/>
    <row r="4687" s="52" customFormat="1" x14ac:dyDescent="0.2"/>
    <row r="4688" s="52" customFormat="1" x14ac:dyDescent="0.2"/>
    <row r="4689" s="52" customFormat="1" x14ac:dyDescent="0.2"/>
    <row r="4690" s="52" customFormat="1" x14ac:dyDescent="0.2"/>
    <row r="4691" s="52" customFormat="1" x14ac:dyDescent="0.2"/>
    <row r="4692" s="52" customFormat="1" x14ac:dyDescent="0.2"/>
    <row r="4693" s="52" customFormat="1" x14ac:dyDescent="0.2"/>
    <row r="4694" s="52" customFormat="1" x14ac:dyDescent="0.2"/>
    <row r="4695" s="52" customFormat="1" x14ac:dyDescent="0.2"/>
    <row r="4696" s="52" customFormat="1" x14ac:dyDescent="0.2"/>
    <row r="4697" s="52" customFormat="1" x14ac:dyDescent="0.2"/>
    <row r="4698" s="52" customFormat="1" x14ac:dyDescent="0.2"/>
    <row r="4699" s="52" customFormat="1" x14ac:dyDescent="0.2"/>
    <row r="4700" s="52" customFormat="1" x14ac:dyDescent="0.2"/>
    <row r="4701" s="52" customFormat="1" x14ac:dyDescent="0.2"/>
    <row r="4702" s="52" customFormat="1" x14ac:dyDescent="0.2"/>
    <row r="4703" s="52" customFormat="1" x14ac:dyDescent="0.2"/>
    <row r="4704" s="52" customFormat="1" x14ac:dyDescent="0.2"/>
    <row r="4705" s="52" customFormat="1" x14ac:dyDescent="0.2"/>
    <row r="4706" s="52" customFormat="1" x14ac:dyDescent="0.2"/>
    <row r="4707" s="52" customFormat="1" x14ac:dyDescent="0.2"/>
    <row r="4708" s="52" customFormat="1" x14ac:dyDescent="0.2"/>
    <row r="4709" s="52" customFormat="1" x14ac:dyDescent="0.2"/>
    <row r="4710" s="52" customFormat="1" x14ac:dyDescent="0.2"/>
    <row r="4711" s="52" customFormat="1" x14ac:dyDescent="0.2"/>
    <row r="4712" s="52" customFormat="1" x14ac:dyDescent="0.2"/>
    <row r="4713" s="52" customFormat="1" x14ac:dyDescent="0.2"/>
    <row r="4714" s="52" customFormat="1" x14ac:dyDescent="0.2"/>
    <row r="4715" s="52" customFormat="1" x14ac:dyDescent="0.2"/>
    <row r="4716" s="52" customFormat="1" x14ac:dyDescent="0.2"/>
    <row r="4717" s="52" customFormat="1" x14ac:dyDescent="0.2"/>
    <row r="4718" s="52" customFormat="1" x14ac:dyDescent="0.2"/>
    <row r="4719" s="52" customFormat="1" x14ac:dyDescent="0.2"/>
    <row r="4720" s="52" customFormat="1" x14ac:dyDescent="0.2"/>
    <row r="4721" s="52" customFormat="1" x14ac:dyDescent="0.2"/>
    <row r="4722" s="52" customFormat="1" x14ac:dyDescent="0.2"/>
    <row r="4723" s="52" customFormat="1" x14ac:dyDescent="0.2"/>
    <row r="4724" s="52" customFormat="1" x14ac:dyDescent="0.2"/>
    <row r="4725" s="52" customFormat="1" x14ac:dyDescent="0.2"/>
    <row r="4726" s="52" customFormat="1" x14ac:dyDescent="0.2"/>
    <row r="4727" s="52" customFormat="1" x14ac:dyDescent="0.2"/>
    <row r="4728" s="52" customFormat="1" x14ac:dyDescent="0.2"/>
    <row r="4729" s="52" customFormat="1" x14ac:dyDescent="0.2"/>
    <row r="4730" s="52" customFormat="1" x14ac:dyDescent="0.2"/>
    <row r="4731" s="52" customFormat="1" x14ac:dyDescent="0.2"/>
    <row r="4732" s="52" customFormat="1" x14ac:dyDescent="0.2"/>
    <row r="4733" s="52" customFormat="1" x14ac:dyDescent="0.2"/>
    <row r="4734" s="52" customFormat="1" x14ac:dyDescent="0.2"/>
    <row r="4735" s="52" customFormat="1" x14ac:dyDescent="0.2"/>
    <row r="4736" s="52" customFormat="1" x14ac:dyDescent="0.2"/>
    <row r="4737" s="52" customFormat="1" x14ac:dyDescent="0.2"/>
    <row r="4738" s="52" customFormat="1" x14ac:dyDescent="0.2"/>
    <row r="4739" s="52" customFormat="1" x14ac:dyDescent="0.2"/>
    <row r="4740" s="52" customFormat="1" x14ac:dyDescent="0.2"/>
    <row r="4741" s="52" customFormat="1" x14ac:dyDescent="0.2"/>
    <row r="4742" s="52" customFormat="1" x14ac:dyDescent="0.2"/>
    <row r="4743" s="52" customFormat="1" x14ac:dyDescent="0.2"/>
    <row r="4744" s="52" customFormat="1" x14ac:dyDescent="0.2"/>
    <row r="4745" s="52" customFormat="1" x14ac:dyDescent="0.2"/>
    <row r="4746" s="52" customFormat="1" x14ac:dyDescent="0.2"/>
    <row r="4747" s="52" customFormat="1" x14ac:dyDescent="0.2"/>
    <row r="4748" s="52" customFormat="1" x14ac:dyDescent="0.2"/>
    <row r="4749" s="52" customFormat="1" x14ac:dyDescent="0.2"/>
    <row r="4750" s="52" customFormat="1" x14ac:dyDescent="0.2"/>
    <row r="4751" s="52" customFormat="1" x14ac:dyDescent="0.2"/>
    <row r="4752" s="52" customFormat="1" x14ac:dyDescent="0.2"/>
    <row r="4753" s="52" customFormat="1" x14ac:dyDescent="0.2"/>
    <row r="4754" s="52" customFormat="1" x14ac:dyDescent="0.2"/>
    <row r="4755" s="52" customFormat="1" x14ac:dyDescent="0.2"/>
    <row r="4756" s="52" customFormat="1" x14ac:dyDescent="0.2"/>
    <row r="4757" s="52" customFormat="1" x14ac:dyDescent="0.2"/>
    <row r="4758" s="52" customFormat="1" x14ac:dyDescent="0.2"/>
    <row r="4759" s="52" customFormat="1" x14ac:dyDescent="0.2"/>
    <row r="4760" s="52" customFormat="1" x14ac:dyDescent="0.2"/>
    <row r="4761" s="52" customFormat="1" x14ac:dyDescent="0.2"/>
    <row r="4762" s="52" customFormat="1" x14ac:dyDescent="0.2"/>
    <row r="4763" s="52" customFormat="1" x14ac:dyDescent="0.2"/>
    <row r="4764" s="52" customFormat="1" x14ac:dyDescent="0.2"/>
    <row r="4765" s="52" customFormat="1" x14ac:dyDescent="0.2"/>
    <row r="4766" s="52" customFormat="1" x14ac:dyDescent="0.2"/>
    <row r="4767" s="52" customFormat="1" x14ac:dyDescent="0.2"/>
    <row r="4768" s="52" customFormat="1" x14ac:dyDescent="0.2"/>
    <row r="4769" s="52" customFormat="1" x14ac:dyDescent="0.2"/>
    <row r="4770" s="52" customFormat="1" x14ac:dyDescent="0.2"/>
    <row r="4771" s="52" customFormat="1" x14ac:dyDescent="0.2"/>
    <row r="4772" s="52" customFormat="1" x14ac:dyDescent="0.2"/>
    <row r="4773" s="52" customFormat="1" x14ac:dyDescent="0.2"/>
    <row r="4774" s="52" customFormat="1" x14ac:dyDescent="0.2"/>
    <row r="4775" s="52" customFormat="1" x14ac:dyDescent="0.2"/>
    <row r="4776" s="52" customFormat="1" x14ac:dyDescent="0.2"/>
    <row r="4777" s="52" customFormat="1" x14ac:dyDescent="0.2"/>
    <row r="4778" s="52" customFormat="1" x14ac:dyDescent="0.2"/>
    <row r="4779" s="52" customFormat="1" x14ac:dyDescent="0.2"/>
    <row r="4780" s="52" customFormat="1" x14ac:dyDescent="0.2"/>
    <row r="4781" s="52" customFormat="1" x14ac:dyDescent="0.2"/>
    <row r="4782" s="52" customFormat="1" x14ac:dyDescent="0.2"/>
    <row r="4783" s="52" customFormat="1" x14ac:dyDescent="0.2"/>
    <row r="4784" s="52" customFormat="1" x14ac:dyDescent="0.2"/>
    <row r="4785" s="52" customFormat="1" x14ac:dyDescent="0.2"/>
    <row r="4786" s="52" customFormat="1" x14ac:dyDescent="0.2"/>
    <row r="4787" s="52" customFormat="1" x14ac:dyDescent="0.2"/>
    <row r="4788" s="52" customFormat="1" x14ac:dyDescent="0.2"/>
    <row r="4789" s="52" customFormat="1" x14ac:dyDescent="0.2"/>
    <row r="4790" s="52" customFormat="1" x14ac:dyDescent="0.2"/>
    <row r="4791" s="52" customFormat="1" x14ac:dyDescent="0.2"/>
    <row r="4792" s="52" customFormat="1" x14ac:dyDescent="0.2"/>
    <row r="4793" s="52" customFormat="1" x14ac:dyDescent="0.2"/>
    <row r="4794" s="52" customFormat="1" x14ac:dyDescent="0.2"/>
    <row r="4795" s="52" customFormat="1" x14ac:dyDescent="0.2"/>
    <row r="4796" s="52" customFormat="1" x14ac:dyDescent="0.2"/>
    <row r="4797" s="52" customFormat="1" x14ac:dyDescent="0.2"/>
    <row r="4798" s="52" customFormat="1" x14ac:dyDescent="0.2"/>
    <row r="4799" s="52" customFormat="1" x14ac:dyDescent="0.2"/>
    <row r="4800" s="52" customFormat="1" x14ac:dyDescent="0.2"/>
    <row r="4801" s="52" customFormat="1" x14ac:dyDescent="0.2"/>
    <row r="4802" s="52" customFormat="1" x14ac:dyDescent="0.2"/>
    <row r="4803" s="52" customFormat="1" x14ac:dyDescent="0.2"/>
    <row r="4804" s="52" customFormat="1" x14ac:dyDescent="0.2"/>
    <row r="4805" s="52" customFormat="1" x14ac:dyDescent="0.2"/>
    <row r="4806" s="52" customFormat="1" x14ac:dyDescent="0.2"/>
    <row r="4807" s="52" customFormat="1" x14ac:dyDescent="0.2"/>
    <row r="4808" s="52" customFormat="1" x14ac:dyDescent="0.2"/>
    <row r="4809" s="52" customFormat="1" x14ac:dyDescent="0.2"/>
    <row r="4810" s="52" customFormat="1" x14ac:dyDescent="0.2"/>
    <row r="4811" s="52" customFormat="1" x14ac:dyDescent="0.2"/>
    <row r="4812" s="52" customFormat="1" x14ac:dyDescent="0.2"/>
    <row r="4813" s="52" customFormat="1" x14ac:dyDescent="0.2"/>
    <row r="4814" s="52" customFormat="1" x14ac:dyDescent="0.2"/>
    <row r="4815" s="52" customFormat="1" x14ac:dyDescent="0.2"/>
    <row r="4816" s="52" customFormat="1" x14ac:dyDescent="0.2"/>
    <row r="4817" s="52" customFormat="1" x14ac:dyDescent="0.2"/>
    <row r="4818" s="52" customFormat="1" x14ac:dyDescent="0.2"/>
    <row r="4819" s="52" customFormat="1" x14ac:dyDescent="0.2"/>
    <row r="4820" s="52" customFormat="1" x14ac:dyDescent="0.2"/>
    <row r="4821" s="52" customFormat="1" x14ac:dyDescent="0.2"/>
    <row r="4822" s="52" customFormat="1" x14ac:dyDescent="0.2"/>
    <row r="4823" s="52" customFormat="1" x14ac:dyDescent="0.2"/>
    <row r="4824" s="52" customFormat="1" x14ac:dyDescent="0.2"/>
    <row r="4825" s="52" customFormat="1" x14ac:dyDescent="0.2"/>
    <row r="4826" s="52" customFormat="1" x14ac:dyDescent="0.2"/>
    <row r="4827" s="52" customFormat="1" x14ac:dyDescent="0.2"/>
    <row r="4828" s="52" customFormat="1" x14ac:dyDescent="0.2"/>
    <row r="4829" s="52" customFormat="1" x14ac:dyDescent="0.2"/>
    <row r="4830" s="52" customFormat="1" x14ac:dyDescent="0.2"/>
    <row r="4831" s="52" customFormat="1" x14ac:dyDescent="0.2"/>
    <row r="4832" s="52" customFormat="1" x14ac:dyDescent="0.2"/>
    <row r="4833" s="52" customFormat="1" x14ac:dyDescent="0.2"/>
    <row r="4834" s="52" customFormat="1" x14ac:dyDescent="0.2"/>
    <row r="4835" s="52" customFormat="1" x14ac:dyDescent="0.2"/>
    <row r="4836" s="52" customFormat="1" x14ac:dyDescent="0.2"/>
    <row r="4837" s="52" customFormat="1" x14ac:dyDescent="0.2"/>
    <row r="4838" s="52" customFormat="1" x14ac:dyDescent="0.2"/>
    <row r="4839" s="52" customFormat="1" x14ac:dyDescent="0.2"/>
    <row r="4840" s="52" customFormat="1" x14ac:dyDescent="0.2"/>
    <row r="4841" s="52" customFormat="1" x14ac:dyDescent="0.2"/>
    <row r="4842" s="52" customFormat="1" x14ac:dyDescent="0.2"/>
    <row r="4843" s="52" customFormat="1" x14ac:dyDescent="0.2"/>
    <row r="4844" s="52" customFormat="1" x14ac:dyDescent="0.2"/>
    <row r="4845" s="52" customFormat="1" x14ac:dyDescent="0.2"/>
    <row r="4846" s="52" customFormat="1" x14ac:dyDescent="0.2"/>
    <row r="4847" s="52" customFormat="1" x14ac:dyDescent="0.2"/>
    <row r="4848" s="52" customFormat="1" x14ac:dyDescent="0.2"/>
    <row r="4849" s="52" customFormat="1" x14ac:dyDescent="0.2"/>
    <row r="4850" s="52" customFormat="1" x14ac:dyDescent="0.2"/>
    <row r="4851" s="52" customFormat="1" x14ac:dyDescent="0.2"/>
    <row r="4852" s="52" customFormat="1" x14ac:dyDescent="0.2"/>
    <row r="4853" s="52" customFormat="1" x14ac:dyDescent="0.2"/>
    <row r="4854" s="52" customFormat="1" x14ac:dyDescent="0.2"/>
    <row r="4855" s="52" customFormat="1" x14ac:dyDescent="0.2"/>
    <row r="4856" s="52" customFormat="1" x14ac:dyDescent="0.2"/>
    <row r="4857" s="52" customFormat="1" x14ac:dyDescent="0.2"/>
    <row r="4858" s="52" customFormat="1" x14ac:dyDescent="0.2"/>
    <row r="4859" s="52" customFormat="1" x14ac:dyDescent="0.2"/>
    <row r="4860" s="52" customFormat="1" x14ac:dyDescent="0.2"/>
    <row r="4861" s="52" customFormat="1" x14ac:dyDescent="0.2"/>
    <row r="4862" s="52" customFormat="1" x14ac:dyDescent="0.2"/>
    <row r="4863" s="52" customFormat="1" x14ac:dyDescent="0.2"/>
    <row r="4864" s="52" customFormat="1" x14ac:dyDescent="0.2"/>
    <row r="4865" s="52" customFormat="1" x14ac:dyDescent="0.2"/>
    <row r="4866" s="52" customFormat="1" x14ac:dyDescent="0.2"/>
    <row r="4867" s="52" customFormat="1" x14ac:dyDescent="0.2"/>
    <row r="4868" s="52" customFormat="1" x14ac:dyDescent="0.2"/>
    <row r="4869" s="52" customFormat="1" x14ac:dyDescent="0.2"/>
    <row r="4870" s="52" customFormat="1" x14ac:dyDescent="0.2"/>
    <row r="4871" s="52" customFormat="1" x14ac:dyDescent="0.2"/>
    <row r="4872" s="52" customFormat="1" x14ac:dyDescent="0.2"/>
    <row r="4873" s="52" customFormat="1" x14ac:dyDescent="0.2"/>
    <row r="4874" s="52" customFormat="1" x14ac:dyDescent="0.2"/>
    <row r="4875" s="52" customFormat="1" x14ac:dyDescent="0.2"/>
    <row r="4876" s="52" customFormat="1" x14ac:dyDescent="0.2"/>
    <row r="4877" s="52" customFormat="1" x14ac:dyDescent="0.2"/>
    <row r="4878" s="52" customFormat="1" x14ac:dyDescent="0.2"/>
    <row r="4879" s="52" customFormat="1" x14ac:dyDescent="0.2"/>
    <row r="4880" s="52" customFormat="1" x14ac:dyDescent="0.2"/>
    <row r="4881" s="52" customFormat="1" x14ac:dyDescent="0.2"/>
    <row r="4882" s="52" customFormat="1" x14ac:dyDescent="0.2"/>
    <row r="4883" s="52" customFormat="1" x14ac:dyDescent="0.2"/>
    <row r="4884" s="52" customFormat="1" x14ac:dyDescent="0.2"/>
    <row r="4885" s="52" customFormat="1" x14ac:dyDescent="0.2"/>
    <row r="4886" s="52" customFormat="1" x14ac:dyDescent="0.2"/>
    <row r="4887" s="52" customFormat="1" x14ac:dyDescent="0.2"/>
    <row r="4888" s="52" customFormat="1" x14ac:dyDescent="0.2"/>
    <row r="4889" s="52" customFormat="1" x14ac:dyDescent="0.2"/>
    <row r="4890" s="52" customFormat="1" x14ac:dyDescent="0.2"/>
    <row r="4891" s="52" customFormat="1" x14ac:dyDescent="0.2"/>
    <row r="4892" s="52" customFormat="1" x14ac:dyDescent="0.2"/>
    <row r="4893" s="52" customFormat="1" x14ac:dyDescent="0.2"/>
    <row r="4894" s="52" customFormat="1" x14ac:dyDescent="0.2"/>
    <row r="4895" s="52" customFormat="1" x14ac:dyDescent="0.2"/>
    <row r="4896" s="52" customFormat="1" x14ac:dyDescent="0.2"/>
    <row r="4897" s="52" customFormat="1" x14ac:dyDescent="0.2"/>
    <row r="4898" s="52" customFormat="1" x14ac:dyDescent="0.2"/>
    <row r="4899" s="52" customFormat="1" x14ac:dyDescent="0.2"/>
    <row r="4900" s="52" customFormat="1" x14ac:dyDescent="0.2"/>
    <row r="4901" s="52" customFormat="1" x14ac:dyDescent="0.2"/>
    <row r="4902" s="52" customFormat="1" x14ac:dyDescent="0.2"/>
    <row r="4903" s="52" customFormat="1" x14ac:dyDescent="0.2"/>
    <row r="4904" s="52" customFormat="1" x14ac:dyDescent="0.2"/>
    <row r="4905" s="52" customFormat="1" x14ac:dyDescent="0.2"/>
    <row r="4906" s="52" customFormat="1" x14ac:dyDescent="0.2"/>
    <row r="4907" s="52" customFormat="1" x14ac:dyDescent="0.2"/>
    <row r="4908" s="52" customFormat="1" x14ac:dyDescent="0.2"/>
    <row r="4909" s="52" customFormat="1" x14ac:dyDescent="0.2"/>
    <row r="4910" s="52" customFormat="1" x14ac:dyDescent="0.2"/>
    <row r="4911" s="52" customFormat="1" x14ac:dyDescent="0.2"/>
    <row r="4912" s="52" customFormat="1" x14ac:dyDescent="0.2"/>
    <row r="4913" s="52" customFormat="1" x14ac:dyDescent="0.2"/>
    <row r="4914" s="52" customFormat="1" x14ac:dyDescent="0.2"/>
    <row r="4915" s="52" customFormat="1" x14ac:dyDescent="0.2"/>
    <row r="4916" s="52" customFormat="1" x14ac:dyDescent="0.2"/>
    <row r="4917" s="52" customFormat="1" x14ac:dyDescent="0.2"/>
    <row r="4918" s="52" customFormat="1" x14ac:dyDescent="0.2"/>
    <row r="4919" s="52" customFormat="1" x14ac:dyDescent="0.2"/>
    <row r="4920" s="52" customFormat="1" x14ac:dyDescent="0.2"/>
    <row r="4921" s="52" customFormat="1" x14ac:dyDescent="0.2"/>
    <row r="4922" s="52" customFormat="1" x14ac:dyDescent="0.2"/>
    <row r="4923" s="52" customFormat="1" x14ac:dyDescent="0.2"/>
    <row r="4924" s="52" customFormat="1" x14ac:dyDescent="0.2"/>
    <row r="4925" s="52" customFormat="1" x14ac:dyDescent="0.2"/>
    <row r="4926" s="52" customFormat="1" x14ac:dyDescent="0.2"/>
    <row r="4927" s="52" customFormat="1" x14ac:dyDescent="0.2"/>
    <row r="4928" s="52" customFormat="1" x14ac:dyDescent="0.2"/>
    <row r="4929" s="52" customFormat="1" x14ac:dyDescent="0.2"/>
    <row r="4930" s="52" customFormat="1" x14ac:dyDescent="0.2"/>
    <row r="4931" s="52" customFormat="1" x14ac:dyDescent="0.2"/>
    <row r="4932" s="52" customFormat="1" x14ac:dyDescent="0.2"/>
    <row r="4933" s="52" customFormat="1" x14ac:dyDescent="0.2"/>
    <row r="4934" s="52" customFormat="1" x14ac:dyDescent="0.2"/>
    <row r="4935" s="52" customFormat="1" x14ac:dyDescent="0.2"/>
    <row r="4936" s="52" customFormat="1" x14ac:dyDescent="0.2"/>
    <row r="4937" s="52" customFormat="1" x14ac:dyDescent="0.2"/>
    <row r="4938" s="52" customFormat="1" x14ac:dyDescent="0.2"/>
    <row r="4939" s="52" customFormat="1" x14ac:dyDescent="0.2"/>
    <row r="4940" s="52" customFormat="1" x14ac:dyDescent="0.2"/>
    <row r="4941" s="52" customFormat="1" x14ac:dyDescent="0.2"/>
    <row r="4942" s="52" customFormat="1" x14ac:dyDescent="0.2"/>
    <row r="4943" s="52" customFormat="1" x14ac:dyDescent="0.2"/>
    <row r="4944" s="52" customFormat="1" x14ac:dyDescent="0.2"/>
    <row r="4945" s="52" customFormat="1" x14ac:dyDescent="0.2"/>
    <row r="4946" s="52" customFormat="1" x14ac:dyDescent="0.2"/>
    <row r="4947" s="52" customFormat="1" x14ac:dyDescent="0.2"/>
    <row r="4948" s="52" customFormat="1" x14ac:dyDescent="0.2"/>
    <row r="4949" s="52" customFormat="1" x14ac:dyDescent="0.2"/>
    <row r="4950" s="52" customFormat="1" x14ac:dyDescent="0.2"/>
    <row r="4951" s="52" customFormat="1" x14ac:dyDescent="0.2"/>
    <row r="4952" s="52" customFormat="1" x14ac:dyDescent="0.2"/>
    <row r="4953" s="52" customFormat="1" x14ac:dyDescent="0.2"/>
    <row r="4954" s="52" customFormat="1" x14ac:dyDescent="0.2"/>
    <row r="4955" s="52" customFormat="1" x14ac:dyDescent="0.2"/>
    <row r="4956" s="52" customFormat="1" x14ac:dyDescent="0.2"/>
    <row r="4957" s="52" customFormat="1" x14ac:dyDescent="0.2"/>
    <row r="4958" s="52" customFormat="1" x14ac:dyDescent="0.2"/>
    <row r="4959" s="52" customFormat="1" x14ac:dyDescent="0.2"/>
    <row r="4960" s="52" customFormat="1" x14ac:dyDescent="0.2"/>
    <row r="4961" s="52" customFormat="1" x14ac:dyDescent="0.2"/>
    <row r="4962" s="52" customFormat="1" x14ac:dyDescent="0.2"/>
    <row r="4963" s="52" customFormat="1" x14ac:dyDescent="0.2"/>
    <row r="4964" s="52" customFormat="1" x14ac:dyDescent="0.2"/>
    <row r="4965" s="52" customFormat="1" x14ac:dyDescent="0.2"/>
    <row r="4966" s="52" customFormat="1" x14ac:dyDescent="0.2"/>
    <row r="4967" s="52" customFormat="1" x14ac:dyDescent="0.2"/>
    <row r="4968" s="52" customFormat="1" x14ac:dyDescent="0.2"/>
    <row r="4969" s="52" customFormat="1" x14ac:dyDescent="0.2"/>
    <row r="4970" s="52" customFormat="1" x14ac:dyDescent="0.2"/>
    <row r="4971" s="52" customFormat="1" x14ac:dyDescent="0.2"/>
    <row r="4972" s="52" customFormat="1" x14ac:dyDescent="0.2"/>
    <row r="4973" s="52" customFormat="1" x14ac:dyDescent="0.2"/>
    <row r="4974" s="52" customFormat="1" x14ac:dyDescent="0.2"/>
    <row r="4975" s="52" customFormat="1" x14ac:dyDescent="0.2"/>
    <row r="4976" s="52" customFormat="1" x14ac:dyDescent="0.2"/>
    <row r="4977" s="52" customFormat="1" x14ac:dyDescent="0.2"/>
    <row r="4978" s="52" customFormat="1" x14ac:dyDescent="0.2"/>
    <row r="4979" s="52" customFormat="1" x14ac:dyDescent="0.2"/>
    <row r="4980" s="52" customFormat="1" x14ac:dyDescent="0.2"/>
    <row r="4981" s="52" customFormat="1" x14ac:dyDescent="0.2"/>
    <row r="4982" s="52" customFormat="1" x14ac:dyDescent="0.2"/>
    <row r="4983" s="52" customFormat="1" x14ac:dyDescent="0.2"/>
    <row r="4984" s="52" customFormat="1" x14ac:dyDescent="0.2"/>
    <row r="4985" s="52" customFormat="1" x14ac:dyDescent="0.2"/>
    <row r="4986" s="52" customFormat="1" x14ac:dyDescent="0.2"/>
    <row r="4987" s="52" customFormat="1" x14ac:dyDescent="0.2"/>
    <row r="4988" s="52" customFormat="1" x14ac:dyDescent="0.2"/>
    <row r="4989" s="52" customFormat="1" x14ac:dyDescent="0.2"/>
    <row r="4990" s="52" customFormat="1" x14ac:dyDescent="0.2"/>
    <row r="4991" s="52" customFormat="1" x14ac:dyDescent="0.2"/>
    <row r="4992" s="52" customFormat="1" x14ac:dyDescent="0.2"/>
    <row r="4993" s="52" customFormat="1" x14ac:dyDescent="0.2"/>
    <row r="4994" s="52" customFormat="1" x14ac:dyDescent="0.2"/>
    <row r="4995" s="52" customFormat="1" x14ac:dyDescent="0.2"/>
    <row r="4996" s="52" customFormat="1" x14ac:dyDescent="0.2"/>
    <row r="4997" s="52" customFormat="1" x14ac:dyDescent="0.2"/>
    <row r="4998" s="52" customFormat="1" x14ac:dyDescent="0.2"/>
    <row r="4999" s="52" customFormat="1" x14ac:dyDescent="0.2"/>
    <row r="5000" s="52" customFormat="1" x14ac:dyDescent="0.2"/>
    <row r="5001" s="52" customFormat="1" x14ac:dyDescent="0.2"/>
    <row r="5002" s="52" customFormat="1" x14ac:dyDescent="0.2"/>
    <row r="5003" s="52" customFormat="1" x14ac:dyDescent="0.2"/>
    <row r="5004" s="52" customFormat="1" x14ac:dyDescent="0.2"/>
    <row r="5005" s="52" customFormat="1" x14ac:dyDescent="0.2"/>
    <row r="5006" s="52" customFormat="1" x14ac:dyDescent="0.2"/>
    <row r="5007" s="52" customFormat="1" x14ac:dyDescent="0.2"/>
    <row r="5008" s="52" customFormat="1" x14ac:dyDescent="0.2"/>
    <row r="5009" s="52" customFormat="1" x14ac:dyDescent="0.2"/>
    <row r="5010" s="52" customFormat="1" x14ac:dyDescent="0.2"/>
    <row r="5011" s="52" customFormat="1" x14ac:dyDescent="0.2"/>
    <row r="5012" s="52" customFormat="1" x14ac:dyDescent="0.2"/>
    <row r="5013" s="52" customFormat="1" x14ac:dyDescent="0.2"/>
    <row r="5014" s="52" customFormat="1" x14ac:dyDescent="0.2"/>
    <row r="5015" s="52" customFormat="1" x14ac:dyDescent="0.2"/>
    <row r="5016" s="52" customFormat="1" x14ac:dyDescent="0.2"/>
    <row r="5017" s="52" customFormat="1" x14ac:dyDescent="0.2"/>
    <row r="5018" s="52" customFormat="1" x14ac:dyDescent="0.2"/>
    <row r="5019" s="52" customFormat="1" x14ac:dyDescent="0.2"/>
    <row r="5020" s="52" customFormat="1" x14ac:dyDescent="0.2"/>
    <row r="5021" s="52" customFormat="1" x14ac:dyDescent="0.2"/>
    <row r="5022" s="52" customFormat="1" x14ac:dyDescent="0.2"/>
    <row r="5023" s="52" customFormat="1" x14ac:dyDescent="0.2"/>
    <row r="5024" s="52" customFormat="1" x14ac:dyDescent="0.2"/>
    <row r="5025" s="52" customFormat="1" x14ac:dyDescent="0.2"/>
    <row r="5026" s="52" customFormat="1" x14ac:dyDescent="0.2"/>
    <row r="5027" s="52" customFormat="1" x14ac:dyDescent="0.2"/>
    <row r="5028" s="52" customFormat="1" x14ac:dyDescent="0.2"/>
    <row r="5029" s="52" customFormat="1" x14ac:dyDescent="0.2"/>
    <row r="5030" s="52" customFormat="1" x14ac:dyDescent="0.2"/>
    <row r="5031" s="52" customFormat="1" x14ac:dyDescent="0.2"/>
    <row r="5032" s="52" customFormat="1" x14ac:dyDescent="0.2"/>
    <row r="5033" s="52" customFormat="1" x14ac:dyDescent="0.2"/>
    <row r="5034" s="52" customFormat="1" x14ac:dyDescent="0.2"/>
    <row r="5035" s="52" customFormat="1" x14ac:dyDescent="0.2"/>
    <row r="5036" s="52" customFormat="1" x14ac:dyDescent="0.2"/>
    <row r="5037" s="52" customFormat="1" x14ac:dyDescent="0.2"/>
    <row r="5038" s="52" customFormat="1" x14ac:dyDescent="0.2"/>
    <row r="5039" s="52" customFormat="1" x14ac:dyDescent="0.2"/>
    <row r="5040" s="52" customFormat="1" x14ac:dyDescent="0.2"/>
    <row r="5041" s="52" customFormat="1" x14ac:dyDescent="0.2"/>
    <row r="5042" s="52" customFormat="1" x14ac:dyDescent="0.2"/>
    <row r="5043" s="52" customFormat="1" x14ac:dyDescent="0.2"/>
    <row r="5044" s="52" customFormat="1" x14ac:dyDescent="0.2"/>
    <row r="5045" s="52" customFormat="1" x14ac:dyDescent="0.2"/>
    <row r="5046" s="52" customFormat="1" x14ac:dyDescent="0.2"/>
    <row r="5047" s="52" customFormat="1" x14ac:dyDescent="0.2"/>
    <row r="5048" s="52" customFormat="1" x14ac:dyDescent="0.2"/>
    <row r="5049" s="52" customFormat="1" x14ac:dyDescent="0.2"/>
    <row r="5050" s="52" customFormat="1" x14ac:dyDescent="0.2"/>
    <row r="5051" s="52" customFormat="1" x14ac:dyDescent="0.2"/>
    <row r="5052" s="52" customFormat="1" x14ac:dyDescent="0.2"/>
    <row r="5053" s="52" customFormat="1" x14ac:dyDescent="0.2"/>
    <row r="5054" s="52" customFormat="1" x14ac:dyDescent="0.2"/>
    <row r="5055" s="52" customFormat="1" x14ac:dyDescent="0.2"/>
    <row r="5056" s="52" customFormat="1" x14ac:dyDescent="0.2"/>
    <row r="5057" s="52" customFormat="1" x14ac:dyDescent="0.2"/>
    <row r="5058" s="52" customFormat="1" x14ac:dyDescent="0.2"/>
    <row r="5059" s="52" customFormat="1" x14ac:dyDescent="0.2"/>
    <row r="5060" s="52" customFormat="1" x14ac:dyDescent="0.2"/>
    <row r="5061" s="52" customFormat="1" x14ac:dyDescent="0.2"/>
    <row r="5062" s="52" customFormat="1" x14ac:dyDescent="0.2"/>
    <row r="5063" s="52" customFormat="1" x14ac:dyDescent="0.2"/>
    <row r="5064" s="52" customFormat="1" x14ac:dyDescent="0.2"/>
    <row r="5065" s="52" customFormat="1" x14ac:dyDescent="0.2"/>
    <row r="5066" s="52" customFormat="1" x14ac:dyDescent="0.2"/>
    <row r="5067" s="52" customFormat="1" x14ac:dyDescent="0.2"/>
    <row r="5068" s="52" customFormat="1" x14ac:dyDescent="0.2"/>
    <row r="5069" s="52" customFormat="1" x14ac:dyDescent="0.2"/>
    <row r="5070" s="52" customFormat="1" x14ac:dyDescent="0.2"/>
    <row r="5071" s="52" customFormat="1" x14ac:dyDescent="0.2"/>
    <row r="5072" s="52" customFormat="1" x14ac:dyDescent="0.2"/>
    <row r="5073" s="52" customFormat="1" x14ac:dyDescent="0.2"/>
    <row r="5074" s="52" customFormat="1" x14ac:dyDescent="0.2"/>
    <row r="5075" s="52" customFormat="1" x14ac:dyDescent="0.2"/>
    <row r="5076" s="52" customFormat="1" x14ac:dyDescent="0.2"/>
    <row r="5077" s="52" customFormat="1" x14ac:dyDescent="0.2"/>
    <row r="5078" s="52" customFormat="1" x14ac:dyDescent="0.2"/>
    <row r="5079" s="52" customFormat="1" x14ac:dyDescent="0.2"/>
    <row r="5080" s="52" customFormat="1" x14ac:dyDescent="0.2"/>
    <row r="5081" s="52" customFormat="1" x14ac:dyDescent="0.2"/>
    <row r="5082" s="52" customFormat="1" x14ac:dyDescent="0.2"/>
    <row r="5083" s="52" customFormat="1" x14ac:dyDescent="0.2"/>
    <row r="5084" s="52" customFormat="1" x14ac:dyDescent="0.2"/>
    <row r="5085" s="52" customFormat="1" x14ac:dyDescent="0.2"/>
    <row r="5086" s="52" customFormat="1" x14ac:dyDescent="0.2"/>
    <row r="5087" s="52" customFormat="1" x14ac:dyDescent="0.2"/>
    <row r="5088" s="52" customFormat="1" x14ac:dyDescent="0.2"/>
    <row r="5089" s="52" customFormat="1" x14ac:dyDescent="0.2"/>
    <row r="5090" s="52" customFormat="1" x14ac:dyDescent="0.2"/>
    <row r="5091" s="52" customFormat="1" x14ac:dyDescent="0.2"/>
    <row r="5092" s="52" customFormat="1" x14ac:dyDescent="0.2"/>
    <row r="5093" s="52" customFormat="1" x14ac:dyDescent="0.2"/>
    <row r="5094" s="52" customFormat="1" x14ac:dyDescent="0.2"/>
    <row r="5095" s="52" customFormat="1" x14ac:dyDescent="0.2"/>
    <row r="5096" s="52" customFormat="1" x14ac:dyDescent="0.2"/>
    <row r="5097" s="52" customFormat="1" x14ac:dyDescent="0.2"/>
    <row r="5098" s="52" customFormat="1" x14ac:dyDescent="0.2"/>
    <row r="5099" s="52" customFormat="1" x14ac:dyDescent="0.2"/>
    <row r="5100" s="52" customFormat="1" x14ac:dyDescent="0.2"/>
    <row r="5101" s="52" customFormat="1" x14ac:dyDescent="0.2"/>
    <row r="5102" s="52" customFormat="1" x14ac:dyDescent="0.2"/>
    <row r="5103" s="52" customFormat="1" x14ac:dyDescent="0.2"/>
    <row r="5104" s="52" customFormat="1" x14ac:dyDescent="0.2"/>
    <row r="5105" s="52" customFormat="1" x14ac:dyDescent="0.2"/>
    <row r="5106" s="52" customFormat="1" x14ac:dyDescent="0.2"/>
    <row r="5107" s="52" customFormat="1" x14ac:dyDescent="0.2"/>
    <row r="5108" s="52" customFormat="1" x14ac:dyDescent="0.2"/>
    <row r="5109" s="52" customFormat="1" x14ac:dyDescent="0.2"/>
    <row r="5110" s="52" customFormat="1" x14ac:dyDescent="0.2"/>
    <row r="5111" s="52" customFormat="1" x14ac:dyDescent="0.2"/>
    <row r="5112" s="52" customFormat="1" x14ac:dyDescent="0.2"/>
    <row r="5113" s="52" customFormat="1" x14ac:dyDescent="0.2"/>
    <row r="5114" s="52" customFormat="1" x14ac:dyDescent="0.2"/>
    <row r="5115" s="52" customFormat="1" x14ac:dyDescent="0.2"/>
    <row r="5116" s="52" customFormat="1" x14ac:dyDescent="0.2"/>
    <row r="5117" s="52" customFormat="1" x14ac:dyDescent="0.2"/>
    <row r="5118" s="52" customFormat="1" x14ac:dyDescent="0.2"/>
    <row r="5119" s="52" customFormat="1" x14ac:dyDescent="0.2"/>
    <row r="5120" s="52" customFormat="1" x14ac:dyDescent="0.2"/>
    <row r="5121" s="52" customFormat="1" x14ac:dyDescent="0.2"/>
    <row r="5122" s="52" customFormat="1" x14ac:dyDescent="0.2"/>
    <row r="5123" s="52" customFormat="1" x14ac:dyDescent="0.2"/>
    <row r="5124" s="52" customFormat="1" x14ac:dyDescent="0.2"/>
    <row r="5125" s="52" customFormat="1" x14ac:dyDescent="0.2"/>
    <row r="5126" s="52" customFormat="1" x14ac:dyDescent="0.2"/>
    <row r="5127" s="52" customFormat="1" x14ac:dyDescent="0.2"/>
    <row r="5128" s="52" customFormat="1" x14ac:dyDescent="0.2"/>
    <row r="5129" s="52" customFormat="1" x14ac:dyDescent="0.2"/>
    <row r="5130" s="52" customFormat="1" x14ac:dyDescent="0.2"/>
    <row r="5131" s="52" customFormat="1" x14ac:dyDescent="0.2"/>
    <row r="5132" s="52" customFormat="1" x14ac:dyDescent="0.2"/>
    <row r="5133" s="52" customFormat="1" x14ac:dyDescent="0.2"/>
    <row r="5134" s="52" customFormat="1" x14ac:dyDescent="0.2"/>
    <row r="5135" s="52" customFormat="1" x14ac:dyDescent="0.2"/>
    <row r="5136" s="52" customFormat="1" x14ac:dyDescent="0.2"/>
    <row r="5137" s="52" customFormat="1" x14ac:dyDescent="0.2"/>
    <row r="5138" s="52" customFormat="1" x14ac:dyDescent="0.2"/>
    <row r="5139" s="52" customFormat="1" x14ac:dyDescent="0.2"/>
    <row r="5140" s="52" customFormat="1" x14ac:dyDescent="0.2"/>
    <row r="5141" s="52" customFormat="1" x14ac:dyDescent="0.2"/>
    <row r="5142" s="52" customFormat="1" x14ac:dyDescent="0.2"/>
    <row r="5143" s="52" customFormat="1" x14ac:dyDescent="0.2"/>
    <row r="5144" s="52" customFormat="1" x14ac:dyDescent="0.2"/>
    <row r="5145" s="52" customFormat="1" x14ac:dyDescent="0.2"/>
    <row r="5146" s="52" customFormat="1" x14ac:dyDescent="0.2"/>
    <row r="5147" s="52" customFormat="1" x14ac:dyDescent="0.2"/>
    <row r="5148" s="52" customFormat="1" x14ac:dyDescent="0.2"/>
    <row r="5149" s="52" customFormat="1" x14ac:dyDescent="0.2"/>
    <row r="5150" s="52" customFormat="1" x14ac:dyDescent="0.2"/>
    <row r="5151" s="52" customFormat="1" x14ac:dyDescent="0.2"/>
    <row r="5152" s="52" customFormat="1" x14ac:dyDescent="0.2"/>
    <row r="5153" s="52" customFormat="1" x14ac:dyDescent="0.2"/>
    <row r="5154" s="52" customFormat="1" x14ac:dyDescent="0.2"/>
    <row r="5155" s="52" customFormat="1" x14ac:dyDescent="0.2"/>
    <row r="5156" s="52" customFormat="1" x14ac:dyDescent="0.2"/>
    <row r="5157" s="52" customFormat="1" x14ac:dyDescent="0.2"/>
    <row r="5158" s="52" customFormat="1" x14ac:dyDescent="0.2"/>
    <row r="5159" s="52" customFormat="1" x14ac:dyDescent="0.2"/>
    <row r="5160" s="52" customFormat="1" x14ac:dyDescent="0.2"/>
    <row r="5161" s="52" customFormat="1" x14ac:dyDescent="0.2"/>
    <row r="5162" s="52" customFormat="1" x14ac:dyDescent="0.2"/>
    <row r="5163" s="52" customFormat="1" x14ac:dyDescent="0.2"/>
    <row r="5164" s="52" customFormat="1" x14ac:dyDescent="0.2"/>
    <row r="5165" s="52" customFormat="1" x14ac:dyDescent="0.2"/>
    <row r="5166" s="52" customFormat="1" x14ac:dyDescent="0.2"/>
    <row r="5167" s="52" customFormat="1" x14ac:dyDescent="0.2"/>
    <row r="5168" s="52" customFormat="1" x14ac:dyDescent="0.2"/>
    <row r="5169" s="52" customFormat="1" x14ac:dyDescent="0.2"/>
    <row r="5170" s="52" customFormat="1" x14ac:dyDescent="0.2"/>
    <row r="5171" s="52" customFormat="1" x14ac:dyDescent="0.2"/>
    <row r="5172" s="52" customFormat="1" x14ac:dyDescent="0.2"/>
    <row r="5173" s="52" customFormat="1" x14ac:dyDescent="0.2"/>
    <row r="5174" s="52" customFormat="1" x14ac:dyDescent="0.2"/>
    <row r="5175" s="52" customFormat="1" x14ac:dyDescent="0.2"/>
    <row r="5176" s="52" customFormat="1" x14ac:dyDescent="0.2"/>
    <row r="5177" s="52" customFormat="1" x14ac:dyDescent="0.2"/>
    <row r="5178" s="52" customFormat="1" x14ac:dyDescent="0.2"/>
    <row r="5179" s="52" customFormat="1" x14ac:dyDescent="0.2"/>
    <row r="5180" s="52" customFormat="1" x14ac:dyDescent="0.2"/>
    <row r="5181" s="52" customFormat="1" x14ac:dyDescent="0.2"/>
    <row r="5182" s="52" customFormat="1" x14ac:dyDescent="0.2"/>
    <row r="5183" s="52" customFormat="1" x14ac:dyDescent="0.2"/>
    <row r="5184" s="52" customFormat="1" x14ac:dyDescent="0.2"/>
    <row r="5185" s="52" customFormat="1" x14ac:dyDescent="0.2"/>
    <row r="5186" s="52" customFormat="1" x14ac:dyDescent="0.2"/>
    <row r="5187" s="52" customFormat="1" x14ac:dyDescent="0.2"/>
    <row r="5188" s="52" customFormat="1" x14ac:dyDescent="0.2"/>
    <row r="5189" s="52" customFormat="1" x14ac:dyDescent="0.2"/>
    <row r="5190" s="52" customFormat="1" x14ac:dyDescent="0.2"/>
    <row r="5191" s="52" customFormat="1" x14ac:dyDescent="0.2"/>
    <row r="5192" s="52" customFormat="1" x14ac:dyDescent="0.2"/>
    <row r="5193" s="52" customFormat="1" x14ac:dyDescent="0.2"/>
    <row r="5194" s="52" customFormat="1" x14ac:dyDescent="0.2"/>
    <row r="5195" s="52" customFormat="1" x14ac:dyDescent="0.2"/>
    <row r="5196" s="52" customFormat="1" x14ac:dyDescent="0.2"/>
    <row r="5197" s="52" customFormat="1" x14ac:dyDescent="0.2"/>
    <row r="5198" s="52" customFormat="1" x14ac:dyDescent="0.2"/>
    <row r="5199" s="52" customFormat="1" x14ac:dyDescent="0.2"/>
    <row r="5200" s="52" customFormat="1" x14ac:dyDescent="0.2"/>
    <row r="5201" s="52" customFormat="1" x14ac:dyDescent="0.2"/>
    <row r="5202" s="52" customFormat="1" x14ac:dyDescent="0.2"/>
    <row r="5203" s="52" customFormat="1" x14ac:dyDescent="0.2"/>
    <row r="5204" s="52" customFormat="1" x14ac:dyDescent="0.2"/>
    <row r="5205" s="52" customFormat="1" x14ac:dyDescent="0.2"/>
    <row r="5206" s="52" customFormat="1" x14ac:dyDescent="0.2"/>
    <row r="5207" s="52" customFormat="1" x14ac:dyDescent="0.2"/>
    <row r="5208" s="52" customFormat="1" x14ac:dyDescent="0.2"/>
    <row r="5209" s="52" customFormat="1" x14ac:dyDescent="0.2"/>
    <row r="5210" s="52" customFormat="1" x14ac:dyDescent="0.2"/>
    <row r="5211" s="52" customFormat="1" x14ac:dyDescent="0.2"/>
    <row r="5212" s="52" customFormat="1" x14ac:dyDescent="0.2"/>
    <row r="5213" s="52" customFormat="1" x14ac:dyDescent="0.2"/>
    <row r="5214" s="52" customFormat="1" x14ac:dyDescent="0.2"/>
    <row r="5215" s="52" customFormat="1" x14ac:dyDescent="0.2"/>
    <row r="5216" s="52" customFormat="1" x14ac:dyDescent="0.2"/>
    <row r="5217" s="52" customFormat="1" x14ac:dyDescent="0.2"/>
    <row r="5218" s="52" customFormat="1" x14ac:dyDescent="0.2"/>
    <row r="5219" s="52" customFormat="1" x14ac:dyDescent="0.2"/>
    <row r="5220" s="52" customFormat="1" x14ac:dyDescent="0.2"/>
    <row r="5221" s="52" customFormat="1" x14ac:dyDescent="0.2"/>
    <row r="5222" s="52" customFormat="1" x14ac:dyDescent="0.2"/>
    <row r="5223" s="52" customFormat="1" x14ac:dyDescent="0.2"/>
    <row r="5224" s="52" customFormat="1" x14ac:dyDescent="0.2"/>
    <row r="5225" s="52" customFormat="1" x14ac:dyDescent="0.2"/>
    <row r="5226" s="52" customFormat="1" x14ac:dyDescent="0.2"/>
    <row r="5227" s="52" customFormat="1" x14ac:dyDescent="0.2"/>
    <row r="5228" s="52" customFormat="1" x14ac:dyDescent="0.2"/>
    <row r="5229" s="52" customFormat="1" x14ac:dyDescent="0.2"/>
    <row r="5230" s="52" customFormat="1" x14ac:dyDescent="0.2"/>
    <row r="5231" s="52" customFormat="1" x14ac:dyDescent="0.2"/>
    <row r="5232" s="52" customFormat="1" x14ac:dyDescent="0.2"/>
    <row r="5233" s="52" customFormat="1" x14ac:dyDescent="0.2"/>
    <row r="5234" s="52" customFormat="1" x14ac:dyDescent="0.2"/>
    <row r="5235" s="52" customFormat="1" x14ac:dyDescent="0.2"/>
    <row r="5236" s="52" customFormat="1" x14ac:dyDescent="0.2"/>
    <row r="5237" s="52" customFormat="1" x14ac:dyDescent="0.2"/>
    <row r="5238" s="52" customFormat="1" x14ac:dyDescent="0.2"/>
    <row r="5239" s="52" customFormat="1" x14ac:dyDescent="0.2"/>
    <row r="5240" s="52" customFormat="1" x14ac:dyDescent="0.2"/>
    <row r="5241" s="52" customFormat="1" x14ac:dyDescent="0.2"/>
    <row r="5242" s="52" customFormat="1" x14ac:dyDescent="0.2"/>
    <row r="5243" s="52" customFormat="1" x14ac:dyDescent="0.2"/>
    <row r="5244" s="52" customFormat="1" x14ac:dyDescent="0.2"/>
    <row r="5245" s="52" customFormat="1" x14ac:dyDescent="0.2"/>
    <row r="5246" s="52" customFormat="1" x14ac:dyDescent="0.2"/>
    <row r="5247" s="52" customFormat="1" x14ac:dyDescent="0.2"/>
    <row r="5248" s="52" customFormat="1" x14ac:dyDescent="0.2"/>
    <row r="5249" s="52" customFormat="1" x14ac:dyDescent="0.2"/>
    <row r="5250" s="52" customFormat="1" x14ac:dyDescent="0.2"/>
    <row r="5251" s="52" customFormat="1" x14ac:dyDescent="0.2"/>
    <row r="5252" s="52" customFormat="1" x14ac:dyDescent="0.2"/>
    <row r="5253" s="52" customFormat="1" x14ac:dyDescent="0.2"/>
    <row r="5254" s="52" customFormat="1" x14ac:dyDescent="0.2"/>
    <row r="5255" s="52" customFormat="1" x14ac:dyDescent="0.2"/>
    <row r="5256" s="52" customFormat="1" x14ac:dyDescent="0.2"/>
    <row r="5257" s="52" customFormat="1" x14ac:dyDescent="0.2"/>
    <row r="5258" s="52" customFormat="1" x14ac:dyDescent="0.2"/>
    <row r="5259" s="52" customFormat="1" x14ac:dyDescent="0.2"/>
    <row r="5260" s="52" customFormat="1" x14ac:dyDescent="0.2"/>
    <row r="5261" s="52" customFormat="1" x14ac:dyDescent="0.2"/>
    <row r="5262" s="52" customFormat="1" x14ac:dyDescent="0.2"/>
    <row r="5263" s="52" customFormat="1" x14ac:dyDescent="0.2"/>
    <row r="5264" s="52" customFormat="1" x14ac:dyDescent="0.2"/>
    <row r="5265" s="52" customFormat="1" x14ac:dyDescent="0.2"/>
    <row r="5266" s="52" customFormat="1" x14ac:dyDescent="0.2"/>
    <row r="5267" s="52" customFormat="1" x14ac:dyDescent="0.2"/>
    <row r="5268" s="52" customFormat="1" x14ac:dyDescent="0.2"/>
    <row r="5269" s="52" customFormat="1" x14ac:dyDescent="0.2"/>
    <row r="5270" s="52" customFormat="1" x14ac:dyDescent="0.2"/>
    <row r="5271" s="52" customFormat="1" x14ac:dyDescent="0.2"/>
    <row r="5272" s="52" customFormat="1" x14ac:dyDescent="0.2"/>
    <row r="5273" s="52" customFormat="1" x14ac:dyDescent="0.2"/>
    <row r="5274" s="52" customFormat="1" x14ac:dyDescent="0.2"/>
    <row r="5275" s="52" customFormat="1" x14ac:dyDescent="0.2"/>
    <row r="5276" s="52" customFormat="1" x14ac:dyDescent="0.2"/>
    <row r="5277" s="52" customFormat="1" x14ac:dyDescent="0.2"/>
    <row r="5278" s="52" customFormat="1" x14ac:dyDescent="0.2"/>
    <row r="5279" s="52" customFormat="1" x14ac:dyDescent="0.2"/>
    <row r="5280" s="52" customFormat="1" x14ac:dyDescent="0.2"/>
    <row r="5281" s="52" customFormat="1" x14ac:dyDescent="0.2"/>
    <row r="5282" s="52" customFormat="1" x14ac:dyDescent="0.2"/>
    <row r="5283" s="52" customFormat="1" x14ac:dyDescent="0.2"/>
    <row r="5284" s="52" customFormat="1" x14ac:dyDescent="0.2"/>
    <row r="5285" s="52" customFormat="1" x14ac:dyDescent="0.2"/>
    <row r="5286" s="52" customFormat="1" x14ac:dyDescent="0.2"/>
    <row r="5287" s="52" customFormat="1" x14ac:dyDescent="0.2"/>
    <row r="5288" s="52" customFormat="1" x14ac:dyDescent="0.2"/>
    <row r="5289" s="52" customFormat="1" x14ac:dyDescent="0.2"/>
    <row r="5290" s="52" customFormat="1" x14ac:dyDescent="0.2"/>
    <row r="5291" s="52" customFormat="1" x14ac:dyDescent="0.2"/>
    <row r="5292" s="52" customFormat="1" x14ac:dyDescent="0.2"/>
    <row r="5293" s="52" customFormat="1" x14ac:dyDescent="0.2"/>
    <row r="5294" s="52" customFormat="1" x14ac:dyDescent="0.2"/>
    <row r="5295" s="52" customFormat="1" x14ac:dyDescent="0.2"/>
    <row r="5296" s="52" customFormat="1" x14ac:dyDescent="0.2"/>
    <row r="5297" s="52" customFormat="1" x14ac:dyDescent="0.2"/>
    <row r="5298" s="52" customFormat="1" x14ac:dyDescent="0.2"/>
    <row r="5299" s="52" customFormat="1" x14ac:dyDescent="0.2"/>
    <row r="5300" s="52" customFormat="1" x14ac:dyDescent="0.2"/>
    <row r="5301" s="52" customFormat="1" x14ac:dyDescent="0.2"/>
    <row r="5302" s="52" customFormat="1" x14ac:dyDescent="0.2"/>
    <row r="5303" s="52" customFormat="1" x14ac:dyDescent="0.2"/>
    <row r="5304" s="52" customFormat="1" x14ac:dyDescent="0.2"/>
    <row r="5305" s="52" customFormat="1" x14ac:dyDescent="0.2"/>
    <row r="5306" s="52" customFormat="1" x14ac:dyDescent="0.2"/>
    <row r="5307" s="52" customFormat="1" x14ac:dyDescent="0.2"/>
    <row r="5308" s="52" customFormat="1" x14ac:dyDescent="0.2"/>
    <row r="5309" s="52" customFormat="1" x14ac:dyDescent="0.2"/>
    <row r="5310" s="52" customFormat="1" x14ac:dyDescent="0.2"/>
    <row r="5311" s="52" customFormat="1" x14ac:dyDescent="0.2"/>
    <row r="5312" s="52" customFormat="1" x14ac:dyDescent="0.2"/>
    <row r="5313" s="52" customFormat="1" x14ac:dyDescent="0.2"/>
    <row r="5314" s="52" customFormat="1" x14ac:dyDescent="0.2"/>
    <row r="5315" s="52" customFormat="1" x14ac:dyDescent="0.2"/>
    <row r="5316" s="52" customFormat="1" x14ac:dyDescent="0.2"/>
    <row r="5317" s="52" customFormat="1" x14ac:dyDescent="0.2"/>
    <row r="5318" s="52" customFormat="1" x14ac:dyDescent="0.2"/>
    <row r="5319" s="52" customFormat="1" x14ac:dyDescent="0.2"/>
    <row r="5320" s="52" customFormat="1" x14ac:dyDescent="0.2"/>
    <row r="5321" s="52" customFormat="1" x14ac:dyDescent="0.2"/>
    <row r="5322" s="52" customFormat="1" x14ac:dyDescent="0.2"/>
    <row r="5323" s="52" customFormat="1" x14ac:dyDescent="0.2"/>
    <row r="5324" s="52" customFormat="1" x14ac:dyDescent="0.2"/>
    <row r="5325" s="52" customFormat="1" x14ac:dyDescent="0.2"/>
    <row r="5326" s="52" customFormat="1" x14ac:dyDescent="0.2"/>
    <row r="5327" s="52" customFormat="1" x14ac:dyDescent="0.2"/>
    <row r="5328" s="52" customFormat="1" x14ac:dyDescent="0.2"/>
    <row r="5329" s="52" customFormat="1" x14ac:dyDescent="0.2"/>
    <row r="5330" s="52" customFormat="1" x14ac:dyDescent="0.2"/>
    <row r="5331" s="52" customFormat="1" x14ac:dyDescent="0.2"/>
    <row r="5332" s="52" customFormat="1" x14ac:dyDescent="0.2"/>
    <row r="5333" s="52" customFormat="1" x14ac:dyDescent="0.2"/>
    <row r="5334" s="52" customFormat="1" x14ac:dyDescent="0.2"/>
    <row r="5335" s="52" customFormat="1" x14ac:dyDescent="0.2"/>
    <row r="5336" s="52" customFormat="1" x14ac:dyDescent="0.2"/>
    <row r="5337" s="52" customFormat="1" x14ac:dyDescent="0.2"/>
    <row r="5338" s="52" customFormat="1" x14ac:dyDescent="0.2"/>
    <row r="5339" s="52" customFormat="1" x14ac:dyDescent="0.2"/>
    <row r="5340" s="52" customFormat="1" x14ac:dyDescent="0.2"/>
    <row r="5341" s="52" customFormat="1" x14ac:dyDescent="0.2"/>
    <row r="5342" s="52" customFormat="1" x14ac:dyDescent="0.2"/>
    <row r="5343" s="52" customFormat="1" x14ac:dyDescent="0.2"/>
    <row r="5344" s="52" customFormat="1" x14ac:dyDescent="0.2"/>
    <row r="5345" s="52" customFormat="1" x14ac:dyDescent="0.2"/>
    <row r="5346" s="52" customFormat="1" x14ac:dyDescent="0.2"/>
    <row r="5347" s="52" customFormat="1" x14ac:dyDescent="0.2"/>
    <row r="5348" s="52" customFormat="1" x14ac:dyDescent="0.2"/>
    <row r="5349" s="52" customFormat="1" x14ac:dyDescent="0.2"/>
    <row r="5350" s="52" customFormat="1" x14ac:dyDescent="0.2"/>
    <row r="5351" s="52" customFormat="1" x14ac:dyDescent="0.2"/>
    <row r="5352" s="52" customFormat="1" x14ac:dyDescent="0.2"/>
    <row r="5353" s="52" customFormat="1" x14ac:dyDescent="0.2"/>
    <row r="5354" s="52" customFormat="1" x14ac:dyDescent="0.2"/>
    <row r="5355" s="52" customFormat="1" x14ac:dyDescent="0.2"/>
    <row r="5356" s="52" customFormat="1" x14ac:dyDescent="0.2"/>
    <row r="5357" s="52" customFormat="1" x14ac:dyDescent="0.2"/>
    <row r="5358" s="52" customFormat="1" x14ac:dyDescent="0.2"/>
    <row r="5359" s="52" customFormat="1" x14ac:dyDescent="0.2"/>
    <row r="5360" s="52" customFormat="1" x14ac:dyDescent="0.2"/>
    <row r="5361" s="52" customFormat="1" x14ac:dyDescent="0.2"/>
    <row r="5362" s="52" customFormat="1" x14ac:dyDescent="0.2"/>
    <row r="5363" s="52" customFormat="1" x14ac:dyDescent="0.2"/>
    <row r="5364" s="52" customFormat="1" x14ac:dyDescent="0.2"/>
    <row r="5365" s="52" customFormat="1" x14ac:dyDescent="0.2"/>
    <row r="5366" s="52" customFormat="1" x14ac:dyDescent="0.2"/>
    <row r="5367" s="52" customFormat="1" x14ac:dyDescent="0.2"/>
    <row r="5368" s="52" customFormat="1" x14ac:dyDescent="0.2"/>
    <row r="5369" s="52" customFormat="1" x14ac:dyDescent="0.2"/>
    <row r="5370" s="52" customFormat="1" x14ac:dyDescent="0.2"/>
    <row r="5371" s="52" customFormat="1" x14ac:dyDescent="0.2"/>
    <row r="5372" s="52" customFormat="1" x14ac:dyDescent="0.2"/>
    <row r="5373" s="52" customFormat="1" x14ac:dyDescent="0.2"/>
    <row r="5374" s="52" customFormat="1" x14ac:dyDescent="0.2"/>
    <row r="5375" s="52" customFormat="1" x14ac:dyDescent="0.2"/>
    <row r="5376" s="52" customFormat="1" x14ac:dyDescent="0.2"/>
    <row r="5377" s="52" customFormat="1" x14ac:dyDescent="0.2"/>
    <row r="5378" s="52" customFormat="1" x14ac:dyDescent="0.2"/>
    <row r="5379" s="52" customFormat="1" x14ac:dyDescent="0.2"/>
    <row r="5380" s="52" customFormat="1" x14ac:dyDescent="0.2"/>
    <row r="5381" s="52" customFormat="1" x14ac:dyDescent="0.2"/>
    <row r="5382" s="52" customFormat="1" x14ac:dyDescent="0.2"/>
    <row r="5383" s="52" customFormat="1" x14ac:dyDescent="0.2"/>
    <row r="5384" s="52" customFormat="1" x14ac:dyDescent="0.2"/>
    <row r="5385" s="52" customFormat="1" x14ac:dyDescent="0.2"/>
    <row r="5386" s="52" customFormat="1" x14ac:dyDescent="0.2"/>
    <row r="5387" s="52" customFormat="1" x14ac:dyDescent="0.2"/>
    <row r="5388" s="52" customFormat="1" x14ac:dyDescent="0.2"/>
    <row r="5389" s="52" customFormat="1" x14ac:dyDescent="0.2"/>
    <row r="5390" s="52" customFormat="1" x14ac:dyDescent="0.2"/>
    <row r="5391" s="52" customFormat="1" x14ac:dyDescent="0.2"/>
    <row r="5392" s="52" customFormat="1" x14ac:dyDescent="0.2"/>
    <row r="5393" s="52" customFormat="1" x14ac:dyDescent="0.2"/>
    <row r="5394" s="52" customFormat="1" x14ac:dyDescent="0.2"/>
    <row r="5395" s="52" customFormat="1" x14ac:dyDescent="0.2"/>
    <row r="5396" s="52" customFormat="1" x14ac:dyDescent="0.2"/>
    <row r="5397" s="52" customFormat="1" x14ac:dyDescent="0.2"/>
    <row r="5398" s="52" customFormat="1" x14ac:dyDescent="0.2"/>
    <row r="5399" s="52" customFormat="1" x14ac:dyDescent="0.2"/>
    <row r="5400" s="52" customFormat="1" x14ac:dyDescent="0.2"/>
    <row r="5401" s="52" customFormat="1" x14ac:dyDescent="0.2"/>
    <row r="5402" s="52" customFormat="1" x14ac:dyDescent="0.2"/>
    <row r="5403" s="52" customFormat="1" x14ac:dyDescent="0.2"/>
    <row r="5404" s="52" customFormat="1" x14ac:dyDescent="0.2"/>
    <row r="5405" s="52" customFormat="1" x14ac:dyDescent="0.2"/>
    <row r="5406" s="52" customFormat="1" x14ac:dyDescent="0.2"/>
    <row r="5407" s="52" customFormat="1" x14ac:dyDescent="0.2"/>
    <row r="5408" s="52" customFormat="1" x14ac:dyDescent="0.2"/>
    <row r="5409" s="52" customFormat="1" x14ac:dyDescent="0.2"/>
    <row r="5410" s="52" customFormat="1" x14ac:dyDescent="0.2"/>
    <row r="5411" s="52" customFormat="1" x14ac:dyDescent="0.2"/>
    <row r="5412" s="52" customFormat="1" x14ac:dyDescent="0.2"/>
    <row r="5413" s="52" customFormat="1" x14ac:dyDescent="0.2"/>
    <row r="5414" s="52" customFormat="1" x14ac:dyDescent="0.2"/>
    <row r="5415" s="52" customFormat="1" x14ac:dyDescent="0.2"/>
    <row r="5416" s="52" customFormat="1" x14ac:dyDescent="0.2"/>
    <row r="5417" s="52" customFormat="1" x14ac:dyDescent="0.2"/>
    <row r="5418" s="52" customFormat="1" x14ac:dyDescent="0.2"/>
    <row r="5419" s="52" customFormat="1" x14ac:dyDescent="0.2"/>
    <row r="5420" s="52" customFormat="1" x14ac:dyDescent="0.2"/>
    <row r="5421" s="52" customFormat="1" x14ac:dyDescent="0.2"/>
    <row r="5422" s="52" customFormat="1" x14ac:dyDescent="0.2"/>
    <row r="5423" s="52" customFormat="1" x14ac:dyDescent="0.2"/>
    <row r="5424" s="52" customFormat="1" x14ac:dyDescent="0.2"/>
    <row r="5425" s="52" customFormat="1" x14ac:dyDescent="0.2"/>
    <row r="5426" s="52" customFormat="1" x14ac:dyDescent="0.2"/>
    <row r="5427" s="52" customFormat="1" x14ac:dyDescent="0.2"/>
    <row r="5428" s="52" customFormat="1" x14ac:dyDescent="0.2"/>
    <row r="5429" s="52" customFormat="1" x14ac:dyDescent="0.2"/>
    <row r="5430" s="52" customFormat="1" x14ac:dyDescent="0.2"/>
    <row r="5431" s="52" customFormat="1" x14ac:dyDescent="0.2"/>
    <row r="5432" s="52" customFormat="1" x14ac:dyDescent="0.2"/>
    <row r="5433" s="52" customFormat="1" x14ac:dyDescent="0.2"/>
    <row r="5434" s="52" customFormat="1" x14ac:dyDescent="0.2"/>
    <row r="5435" s="52" customFormat="1" x14ac:dyDescent="0.2"/>
    <row r="5436" s="52" customFormat="1" x14ac:dyDescent="0.2"/>
    <row r="5437" s="52" customFormat="1" x14ac:dyDescent="0.2"/>
    <row r="5438" s="52" customFormat="1" x14ac:dyDescent="0.2"/>
    <row r="5439" s="52" customFormat="1" x14ac:dyDescent="0.2"/>
    <row r="5440" s="52" customFormat="1" x14ac:dyDescent="0.2"/>
    <row r="5441" s="52" customFormat="1" x14ac:dyDescent="0.2"/>
    <row r="5442" s="52" customFormat="1" x14ac:dyDescent="0.2"/>
    <row r="5443" s="52" customFormat="1" x14ac:dyDescent="0.2"/>
    <row r="5444" s="52" customFormat="1" x14ac:dyDescent="0.2"/>
    <row r="5445" s="52" customFormat="1" x14ac:dyDescent="0.2"/>
    <row r="5446" s="52" customFormat="1" x14ac:dyDescent="0.2"/>
    <row r="5447" s="52" customFormat="1" x14ac:dyDescent="0.2"/>
    <row r="5448" s="52" customFormat="1" x14ac:dyDescent="0.2"/>
    <row r="5449" s="52" customFormat="1" x14ac:dyDescent="0.2"/>
    <row r="5450" s="52" customFormat="1" x14ac:dyDescent="0.2"/>
    <row r="5451" s="52" customFormat="1" x14ac:dyDescent="0.2"/>
    <row r="5452" s="52" customFormat="1" x14ac:dyDescent="0.2"/>
    <row r="5453" s="52" customFormat="1" x14ac:dyDescent="0.2"/>
    <row r="5454" s="52" customFormat="1" x14ac:dyDescent="0.2"/>
    <row r="5455" s="52" customFormat="1" x14ac:dyDescent="0.2"/>
    <row r="5456" s="52" customFormat="1" x14ac:dyDescent="0.2"/>
    <row r="5457" s="52" customFormat="1" x14ac:dyDescent="0.2"/>
    <row r="5458" s="52" customFormat="1" x14ac:dyDescent="0.2"/>
    <row r="5459" s="52" customFormat="1" x14ac:dyDescent="0.2"/>
    <row r="5460" s="52" customFormat="1" x14ac:dyDescent="0.2"/>
    <row r="5461" s="52" customFormat="1" x14ac:dyDescent="0.2"/>
    <row r="5462" s="52" customFormat="1" x14ac:dyDescent="0.2"/>
    <row r="5463" s="52" customFormat="1" x14ac:dyDescent="0.2"/>
    <row r="5464" s="52" customFormat="1" x14ac:dyDescent="0.2"/>
    <row r="5465" s="52" customFormat="1" x14ac:dyDescent="0.2"/>
    <row r="5466" s="52" customFormat="1" x14ac:dyDescent="0.2"/>
    <row r="5467" s="52" customFormat="1" x14ac:dyDescent="0.2"/>
    <row r="5468" s="52" customFormat="1" x14ac:dyDescent="0.2"/>
    <row r="5469" s="52" customFormat="1" x14ac:dyDescent="0.2"/>
    <row r="5470" s="52" customFormat="1" x14ac:dyDescent="0.2"/>
    <row r="5471" s="52" customFormat="1" x14ac:dyDescent="0.2"/>
    <row r="5472" s="52" customFormat="1" x14ac:dyDescent="0.2"/>
    <row r="5473" s="52" customFormat="1" x14ac:dyDescent="0.2"/>
    <row r="5474" s="52" customFormat="1" x14ac:dyDescent="0.2"/>
    <row r="5475" s="52" customFormat="1" x14ac:dyDescent="0.2"/>
    <row r="5476" s="52" customFormat="1" x14ac:dyDescent="0.2"/>
    <row r="5477" s="52" customFormat="1" x14ac:dyDescent="0.2"/>
    <row r="5478" s="52" customFormat="1" x14ac:dyDescent="0.2"/>
    <row r="5479" s="52" customFormat="1" x14ac:dyDescent="0.2"/>
    <row r="5480" s="52" customFormat="1" x14ac:dyDescent="0.2"/>
    <row r="5481" s="52" customFormat="1" x14ac:dyDescent="0.2"/>
    <row r="5482" s="52" customFormat="1" x14ac:dyDescent="0.2"/>
    <row r="5483" s="52" customFormat="1" x14ac:dyDescent="0.2"/>
    <row r="5484" s="52" customFormat="1" x14ac:dyDescent="0.2"/>
    <row r="5485" s="52" customFormat="1" x14ac:dyDescent="0.2"/>
    <row r="5486" s="52" customFormat="1" x14ac:dyDescent="0.2"/>
    <row r="5487" s="52" customFormat="1" x14ac:dyDescent="0.2"/>
    <row r="5488" s="52" customFormat="1" x14ac:dyDescent="0.2"/>
    <row r="5489" s="52" customFormat="1" x14ac:dyDescent="0.2"/>
    <row r="5490" s="52" customFormat="1" x14ac:dyDescent="0.2"/>
    <row r="5491" s="52" customFormat="1" x14ac:dyDescent="0.2"/>
    <row r="5492" s="52" customFormat="1" x14ac:dyDescent="0.2"/>
    <row r="5493" s="52" customFormat="1" x14ac:dyDescent="0.2"/>
    <row r="5494" s="52" customFormat="1" x14ac:dyDescent="0.2"/>
    <row r="5495" s="52" customFormat="1" x14ac:dyDescent="0.2"/>
    <row r="5496" s="52" customFormat="1" x14ac:dyDescent="0.2"/>
    <row r="5497" s="52" customFormat="1" x14ac:dyDescent="0.2"/>
    <row r="5498" s="52" customFormat="1" x14ac:dyDescent="0.2"/>
    <row r="5499" s="52" customFormat="1" x14ac:dyDescent="0.2"/>
    <row r="5500" s="52" customFormat="1" x14ac:dyDescent="0.2"/>
    <row r="5501" s="52" customFormat="1" x14ac:dyDescent="0.2"/>
    <row r="5502" s="52" customFormat="1" x14ac:dyDescent="0.2"/>
    <row r="5503" s="52" customFormat="1" x14ac:dyDescent="0.2"/>
    <row r="5504" s="52" customFormat="1" x14ac:dyDescent="0.2"/>
    <row r="5505" s="52" customFormat="1" x14ac:dyDescent="0.2"/>
    <row r="5506" s="52" customFormat="1" x14ac:dyDescent="0.2"/>
    <row r="5507" s="52" customFormat="1" x14ac:dyDescent="0.2"/>
    <row r="5508" s="52" customFormat="1" x14ac:dyDescent="0.2"/>
    <row r="5509" s="52" customFormat="1" x14ac:dyDescent="0.2"/>
    <row r="5510" s="52" customFormat="1" x14ac:dyDescent="0.2"/>
    <row r="5511" s="52" customFormat="1" x14ac:dyDescent="0.2"/>
    <row r="5512" s="52" customFormat="1" x14ac:dyDescent="0.2"/>
    <row r="5513" s="52" customFormat="1" x14ac:dyDescent="0.2"/>
    <row r="5514" s="52" customFormat="1" x14ac:dyDescent="0.2"/>
    <row r="5515" s="52" customFormat="1" x14ac:dyDescent="0.2"/>
    <row r="5516" s="52" customFormat="1" x14ac:dyDescent="0.2"/>
    <row r="5517" s="52" customFormat="1" x14ac:dyDescent="0.2"/>
    <row r="5518" s="52" customFormat="1" x14ac:dyDescent="0.2"/>
    <row r="5519" s="52" customFormat="1" x14ac:dyDescent="0.2"/>
    <row r="5520" s="52" customFormat="1" x14ac:dyDescent="0.2"/>
    <row r="5521" s="52" customFormat="1" x14ac:dyDescent="0.2"/>
    <row r="5522" s="52" customFormat="1" x14ac:dyDescent="0.2"/>
    <row r="5523" s="52" customFormat="1" x14ac:dyDescent="0.2"/>
    <row r="5524" s="52" customFormat="1" x14ac:dyDescent="0.2"/>
    <row r="5525" s="52" customFormat="1" x14ac:dyDescent="0.2"/>
    <row r="5526" s="52" customFormat="1" x14ac:dyDescent="0.2"/>
    <row r="5527" s="52" customFormat="1" x14ac:dyDescent="0.2"/>
    <row r="5528" s="52" customFormat="1" x14ac:dyDescent="0.2"/>
    <row r="5529" s="52" customFormat="1" x14ac:dyDescent="0.2"/>
    <row r="5530" s="52" customFormat="1" x14ac:dyDescent="0.2"/>
    <row r="5531" s="52" customFormat="1" x14ac:dyDescent="0.2"/>
    <row r="5532" s="52" customFormat="1" x14ac:dyDescent="0.2"/>
    <row r="5533" s="52" customFormat="1" x14ac:dyDescent="0.2"/>
    <row r="5534" s="52" customFormat="1" x14ac:dyDescent="0.2"/>
    <row r="5535" s="52" customFormat="1" x14ac:dyDescent="0.2"/>
    <row r="5536" s="52" customFormat="1" x14ac:dyDescent="0.2"/>
    <row r="5537" s="52" customFormat="1" x14ac:dyDescent="0.2"/>
    <row r="5538" s="52" customFormat="1" x14ac:dyDescent="0.2"/>
    <row r="5539" s="52" customFormat="1" x14ac:dyDescent="0.2"/>
    <row r="5540" s="52" customFormat="1" x14ac:dyDescent="0.2"/>
    <row r="5541" s="52" customFormat="1" x14ac:dyDescent="0.2"/>
    <row r="5542" s="52" customFormat="1" x14ac:dyDescent="0.2"/>
    <row r="5543" s="52" customFormat="1" x14ac:dyDescent="0.2"/>
    <row r="5544" s="52" customFormat="1" x14ac:dyDescent="0.2"/>
    <row r="5545" s="52" customFormat="1" x14ac:dyDescent="0.2"/>
    <row r="5546" s="52" customFormat="1" x14ac:dyDescent="0.2"/>
    <row r="5547" s="52" customFormat="1" x14ac:dyDescent="0.2"/>
    <row r="5548" s="52" customFormat="1" x14ac:dyDescent="0.2"/>
    <row r="5549" s="52" customFormat="1" x14ac:dyDescent="0.2"/>
    <row r="5550" s="52" customFormat="1" x14ac:dyDescent="0.2"/>
    <row r="5551" s="52" customFormat="1" x14ac:dyDescent="0.2"/>
    <row r="5552" s="52" customFormat="1" x14ac:dyDescent="0.2"/>
    <row r="5553" s="52" customFormat="1" x14ac:dyDescent="0.2"/>
    <row r="5554" s="52" customFormat="1" x14ac:dyDescent="0.2"/>
    <row r="5555" s="52" customFormat="1" x14ac:dyDescent="0.2"/>
    <row r="5556" s="52" customFormat="1" x14ac:dyDescent="0.2"/>
    <row r="5557" s="52" customFormat="1" x14ac:dyDescent="0.2"/>
    <row r="5558" s="52" customFormat="1" x14ac:dyDescent="0.2"/>
    <row r="5559" s="52" customFormat="1" x14ac:dyDescent="0.2"/>
    <row r="5560" s="52" customFormat="1" x14ac:dyDescent="0.2"/>
    <row r="5561" s="52" customFormat="1" x14ac:dyDescent="0.2"/>
    <row r="5562" s="52" customFormat="1" x14ac:dyDescent="0.2"/>
    <row r="5563" s="52" customFormat="1" x14ac:dyDescent="0.2"/>
    <row r="5564" s="52" customFormat="1" x14ac:dyDescent="0.2"/>
    <row r="5565" s="52" customFormat="1" x14ac:dyDescent="0.2"/>
    <row r="5566" s="52" customFormat="1" x14ac:dyDescent="0.2"/>
    <row r="5567" s="52" customFormat="1" x14ac:dyDescent="0.2"/>
    <row r="5568" s="52" customFormat="1" x14ac:dyDescent="0.2"/>
    <row r="5569" s="52" customFormat="1" x14ac:dyDescent="0.2"/>
    <row r="5570" s="52" customFormat="1" x14ac:dyDescent="0.2"/>
    <row r="5571" s="52" customFormat="1" x14ac:dyDescent="0.2"/>
    <row r="5572" s="52" customFormat="1" x14ac:dyDescent="0.2"/>
    <row r="5573" s="52" customFormat="1" x14ac:dyDescent="0.2"/>
    <row r="5574" s="52" customFormat="1" x14ac:dyDescent="0.2"/>
    <row r="5575" s="52" customFormat="1" x14ac:dyDescent="0.2"/>
    <row r="5576" s="52" customFormat="1" x14ac:dyDescent="0.2"/>
    <row r="5577" s="52" customFormat="1" x14ac:dyDescent="0.2"/>
    <row r="5578" s="52" customFormat="1" x14ac:dyDescent="0.2"/>
    <row r="5579" s="52" customFormat="1" x14ac:dyDescent="0.2"/>
    <row r="5580" s="52" customFormat="1" x14ac:dyDescent="0.2"/>
    <row r="5581" s="52" customFormat="1" x14ac:dyDescent="0.2"/>
    <row r="5582" s="52" customFormat="1" x14ac:dyDescent="0.2"/>
    <row r="5583" s="52" customFormat="1" x14ac:dyDescent="0.2"/>
    <row r="5584" s="52" customFormat="1" x14ac:dyDescent="0.2"/>
    <row r="5585" s="52" customFormat="1" x14ac:dyDescent="0.2"/>
    <row r="5586" s="52" customFormat="1" x14ac:dyDescent="0.2"/>
    <row r="5587" s="52" customFormat="1" x14ac:dyDescent="0.2"/>
    <row r="5588" s="52" customFormat="1" x14ac:dyDescent="0.2"/>
    <row r="5589" s="52" customFormat="1" x14ac:dyDescent="0.2"/>
    <row r="5590" s="52" customFormat="1" x14ac:dyDescent="0.2"/>
    <row r="5591" s="52" customFormat="1" x14ac:dyDescent="0.2"/>
    <row r="5592" s="52" customFormat="1" x14ac:dyDescent="0.2"/>
    <row r="5593" s="52" customFormat="1" x14ac:dyDescent="0.2"/>
    <row r="5594" s="52" customFormat="1" x14ac:dyDescent="0.2"/>
    <row r="5595" s="52" customFormat="1" x14ac:dyDescent="0.2"/>
    <row r="5596" s="52" customFormat="1" x14ac:dyDescent="0.2"/>
    <row r="5597" s="52" customFormat="1" x14ac:dyDescent="0.2"/>
    <row r="5598" s="52" customFormat="1" x14ac:dyDescent="0.2"/>
    <row r="5599" s="52" customFormat="1" x14ac:dyDescent="0.2"/>
    <row r="5600" s="52" customFormat="1" x14ac:dyDescent="0.2"/>
    <row r="5601" s="52" customFormat="1" x14ac:dyDescent="0.2"/>
    <row r="5602" s="52" customFormat="1" x14ac:dyDescent="0.2"/>
    <row r="5603" s="52" customFormat="1" x14ac:dyDescent="0.2"/>
    <row r="5604" s="52" customFormat="1" x14ac:dyDescent="0.2"/>
    <row r="5605" s="52" customFormat="1" x14ac:dyDescent="0.2"/>
    <row r="5606" s="52" customFormat="1" x14ac:dyDescent="0.2"/>
    <row r="5607" s="52" customFormat="1" x14ac:dyDescent="0.2"/>
    <row r="5608" s="52" customFormat="1" x14ac:dyDescent="0.2"/>
    <row r="5609" s="52" customFormat="1" x14ac:dyDescent="0.2"/>
    <row r="5610" s="52" customFormat="1" x14ac:dyDescent="0.2"/>
    <row r="5611" s="52" customFormat="1" x14ac:dyDescent="0.2"/>
    <row r="5612" s="52" customFormat="1" x14ac:dyDescent="0.2"/>
    <row r="5613" s="52" customFormat="1" x14ac:dyDescent="0.2"/>
    <row r="5614" s="52" customFormat="1" x14ac:dyDescent="0.2"/>
    <row r="5615" s="52" customFormat="1" x14ac:dyDescent="0.2"/>
    <row r="5616" s="52" customFormat="1" x14ac:dyDescent="0.2"/>
    <row r="5617" s="52" customFormat="1" x14ac:dyDescent="0.2"/>
    <row r="5618" s="52" customFormat="1" x14ac:dyDescent="0.2"/>
    <row r="5619" s="52" customFormat="1" x14ac:dyDescent="0.2"/>
    <row r="5620" s="52" customFormat="1" x14ac:dyDescent="0.2"/>
    <row r="5621" s="52" customFormat="1" x14ac:dyDescent="0.2"/>
    <row r="5622" s="52" customFormat="1" x14ac:dyDescent="0.2"/>
    <row r="5623" s="52" customFormat="1" x14ac:dyDescent="0.2"/>
    <row r="5624" s="52" customFormat="1" x14ac:dyDescent="0.2"/>
    <row r="5625" s="52" customFormat="1" x14ac:dyDescent="0.2"/>
    <row r="5626" s="52" customFormat="1" x14ac:dyDescent="0.2"/>
    <row r="5627" s="52" customFormat="1" x14ac:dyDescent="0.2"/>
    <row r="5628" s="52" customFormat="1" x14ac:dyDescent="0.2"/>
    <row r="5629" s="52" customFormat="1" x14ac:dyDescent="0.2"/>
    <row r="5630" s="52" customFormat="1" x14ac:dyDescent="0.2"/>
    <row r="5631" s="52" customFormat="1" x14ac:dyDescent="0.2"/>
    <row r="5632" s="52" customFormat="1" x14ac:dyDescent="0.2"/>
    <row r="5633" s="52" customFormat="1" x14ac:dyDescent="0.2"/>
    <row r="5634" s="52" customFormat="1" x14ac:dyDescent="0.2"/>
    <row r="5635" s="52" customFormat="1" x14ac:dyDescent="0.2"/>
    <row r="5636" s="52" customFormat="1" x14ac:dyDescent="0.2"/>
    <row r="5637" s="52" customFormat="1" x14ac:dyDescent="0.2"/>
    <row r="5638" s="52" customFormat="1" x14ac:dyDescent="0.2"/>
    <row r="5639" s="52" customFormat="1" x14ac:dyDescent="0.2"/>
    <row r="5640" s="52" customFormat="1" x14ac:dyDescent="0.2"/>
    <row r="5641" s="52" customFormat="1" x14ac:dyDescent="0.2"/>
    <row r="5642" s="52" customFormat="1" x14ac:dyDescent="0.2"/>
    <row r="5643" s="52" customFormat="1" x14ac:dyDescent="0.2"/>
    <row r="5644" s="52" customFormat="1" x14ac:dyDescent="0.2"/>
    <row r="5645" s="52" customFormat="1" x14ac:dyDescent="0.2"/>
    <row r="5646" s="52" customFormat="1" x14ac:dyDescent="0.2"/>
    <row r="5647" s="52" customFormat="1" x14ac:dyDescent="0.2"/>
    <row r="5648" s="52" customFormat="1" x14ac:dyDescent="0.2"/>
    <row r="5649" s="52" customFormat="1" x14ac:dyDescent="0.2"/>
    <row r="5650" s="52" customFormat="1" x14ac:dyDescent="0.2"/>
    <row r="5651" s="52" customFormat="1" x14ac:dyDescent="0.2"/>
    <row r="5652" s="52" customFormat="1" x14ac:dyDescent="0.2"/>
    <row r="5653" s="52" customFormat="1" x14ac:dyDescent="0.2"/>
    <row r="5654" s="52" customFormat="1" x14ac:dyDescent="0.2"/>
    <row r="5655" s="52" customFormat="1" x14ac:dyDescent="0.2"/>
    <row r="5656" s="52" customFormat="1" x14ac:dyDescent="0.2"/>
    <row r="5657" s="52" customFormat="1" x14ac:dyDescent="0.2"/>
    <row r="5658" s="52" customFormat="1" x14ac:dyDescent="0.2"/>
    <row r="5659" s="52" customFormat="1" x14ac:dyDescent="0.2"/>
    <row r="5660" s="52" customFormat="1" x14ac:dyDescent="0.2"/>
    <row r="5661" s="52" customFormat="1" x14ac:dyDescent="0.2"/>
    <row r="5662" s="52" customFormat="1" x14ac:dyDescent="0.2"/>
    <row r="5663" s="52" customFormat="1" x14ac:dyDescent="0.2"/>
    <row r="5664" s="52" customFormat="1" x14ac:dyDescent="0.2"/>
    <row r="5665" s="52" customFormat="1" x14ac:dyDescent="0.2"/>
    <row r="5666" s="52" customFormat="1" x14ac:dyDescent="0.2"/>
    <row r="5667" s="52" customFormat="1" x14ac:dyDescent="0.2"/>
    <row r="5668" s="52" customFormat="1" x14ac:dyDescent="0.2"/>
    <row r="5669" s="52" customFormat="1" x14ac:dyDescent="0.2"/>
    <row r="5670" s="52" customFormat="1" x14ac:dyDescent="0.2"/>
    <row r="5671" s="52" customFormat="1" x14ac:dyDescent="0.2"/>
    <row r="5672" s="52" customFormat="1" x14ac:dyDescent="0.2"/>
    <row r="5673" s="52" customFormat="1" x14ac:dyDescent="0.2"/>
    <row r="5674" s="52" customFormat="1" x14ac:dyDescent="0.2"/>
    <row r="5675" s="52" customFormat="1" x14ac:dyDescent="0.2"/>
    <row r="5676" s="52" customFormat="1" x14ac:dyDescent="0.2"/>
    <row r="5677" s="52" customFormat="1" x14ac:dyDescent="0.2"/>
    <row r="5678" s="52" customFormat="1" x14ac:dyDescent="0.2"/>
    <row r="5679" s="52" customFormat="1" x14ac:dyDescent="0.2"/>
    <row r="5680" s="52" customFormat="1" x14ac:dyDescent="0.2"/>
    <row r="5681" s="52" customFormat="1" x14ac:dyDescent="0.2"/>
    <row r="5682" s="52" customFormat="1" x14ac:dyDescent="0.2"/>
    <row r="5683" s="52" customFormat="1" x14ac:dyDescent="0.2"/>
    <row r="5684" s="52" customFormat="1" x14ac:dyDescent="0.2"/>
    <row r="5685" s="52" customFormat="1" x14ac:dyDescent="0.2"/>
    <row r="5686" s="52" customFormat="1" x14ac:dyDescent="0.2"/>
    <row r="5687" s="52" customFormat="1" x14ac:dyDescent="0.2"/>
    <row r="5688" s="52" customFormat="1" x14ac:dyDescent="0.2"/>
    <row r="5689" s="52" customFormat="1" x14ac:dyDescent="0.2"/>
    <row r="5690" s="52" customFormat="1" x14ac:dyDescent="0.2"/>
    <row r="5691" s="52" customFormat="1" x14ac:dyDescent="0.2"/>
    <row r="5692" s="52" customFormat="1" x14ac:dyDescent="0.2"/>
    <row r="5693" s="52" customFormat="1" x14ac:dyDescent="0.2"/>
    <row r="5694" s="52" customFormat="1" x14ac:dyDescent="0.2"/>
    <row r="5695" s="52" customFormat="1" x14ac:dyDescent="0.2"/>
    <row r="5696" s="52" customFormat="1" x14ac:dyDescent="0.2"/>
    <row r="5697" s="52" customFormat="1" x14ac:dyDescent="0.2"/>
    <row r="5698" s="52" customFormat="1" x14ac:dyDescent="0.2"/>
    <row r="5699" s="52" customFormat="1" x14ac:dyDescent="0.2"/>
    <row r="5700" s="52" customFormat="1" x14ac:dyDescent="0.2"/>
    <row r="5701" s="52" customFormat="1" x14ac:dyDescent="0.2"/>
    <row r="5702" s="52" customFormat="1" x14ac:dyDescent="0.2"/>
    <row r="5703" s="52" customFormat="1" x14ac:dyDescent="0.2"/>
    <row r="5704" s="52" customFormat="1" x14ac:dyDescent="0.2"/>
    <row r="5705" s="52" customFormat="1" x14ac:dyDescent="0.2"/>
    <row r="5706" s="52" customFormat="1" x14ac:dyDescent="0.2"/>
    <row r="5707" s="52" customFormat="1" x14ac:dyDescent="0.2"/>
    <row r="5708" s="52" customFormat="1" x14ac:dyDescent="0.2"/>
    <row r="5709" s="52" customFormat="1" x14ac:dyDescent="0.2"/>
    <row r="5710" s="52" customFormat="1" x14ac:dyDescent="0.2"/>
    <row r="5711" s="52" customFormat="1" x14ac:dyDescent="0.2"/>
    <row r="5712" s="52" customFormat="1" x14ac:dyDescent="0.2"/>
    <row r="5713" s="52" customFormat="1" x14ac:dyDescent="0.2"/>
    <row r="5714" s="52" customFormat="1" x14ac:dyDescent="0.2"/>
    <row r="5715" s="52" customFormat="1" x14ac:dyDescent="0.2"/>
    <row r="5716" s="52" customFormat="1" x14ac:dyDescent="0.2"/>
    <row r="5717" s="52" customFormat="1" x14ac:dyDescent="0.2"/>
    <row r="5718" s="52" customFormat="1" x14ac:dyDescent="0.2"/>
    <row r="5719" s="52" customFormat="1" x14ac:dyDescent="0.2"/>
    <row r="5720" s="52" customFormat="1" x14ac:dyDescent="0.2"/>
    <row r="5721" s="52" customFormat="1" x14ac:dyDescent="0.2"/>
    <row r="5722" s="52" customFormat="1" x14ac:dyDescent="0.2"/>
    <row r="5723" s="52" customFormat="1" x14ac:dyDescent="0.2"/>
    <row r="5724" s="52" customFormat="1" x14ac:dyDescent="0.2"/>
    <row r="5725" s="52" customFormat="1" x14ac:dyDescent="0.2"/>
    <row r="5726" s="52" customFormat="1" x14ac:dyDescent="0.2"/>
    <row r="5727" s="52" customFormat="1" x14ac:dyDescent="0.2"/>
    <row r="5728" s="52" customFormat="1" x14ac:dyDescent="0.2"/>
    <row r="5729" s="52" customFormat="1" x14ac:dyDescent="0.2"/>
    <row r="5730" s="52" customFormat="1" x14ac:dyDescent="0.2"/>
    <row r="5731" s="52" customFormat="1" x14ac:dyDescent="0.2"/>
    <row r="5732" s="52" customFormat="1" x14ac:dyDescent="0.2"/>
    <row r="5733" s="52" customFormat="1" x14ac:dyDescent="0.2"/>
    <row r="5734" s="52" customFormat="1" x14ac:dyDescent="0.2"/>
    <row r="5735" s="52" customFormat="1" x14ac:dyDescent="0.2"/>
    <row r="5736" s="52" customFormat="1" x14ac:dyDescent="0.2"/>
    <row r="5737" s="52" customFormat="1" x14ac:dyDescent="0.2"/>
    <row r="5738" s="52" customFormat="1" x14ac:dyDescent="0.2"/>
    <row r="5739" s="52" customFormat="1" x14ac:dyDescent="0.2"/>
    <row r="5740" s="52" customFormat="1" x14ac:dyDescent="0.2"/>
    <row r="5741" s="52" customFormat="1" x14ac:dyDescent="0.2"/>
    <row r="5742" s="52" customFormat="1" x14ac:dyDescent="0.2"/>
    <row r="5743" s="52" customFormat="1" x14ac:dyDescent="0.2"/>
    <row r="5744" s="52" customFormat="1" x14ac:dyDescent="0.2"/>
    <row r="5745" s="52" customFormat="1" x14ac:dyDescent="0.2"/>
    <row r="5746" s="52" customFormat="1" x14ac:dyDescent="0.2"/>
    <row r="5747" s="52" customFormat="1" x14ac:dyDescent="0.2"/>
    <row r="5748" s="52" customFormat="1" x14ac:dyDescent="0.2"/>
    <row r="5749" s="52" customFormat="1" x14ac:dyDescent="0.2"/>
    <row r="5750" s="52" customFormat="1" x14ac:dyDescent="0.2"/>
    <row r="5751" s="52" customFormat="1" x14ac:dyDescent="0.2"/>
    <row r="5752" s="52" customFormat="1" x14ac:dyDescent="0.2"/>
    <row r="5753" s="52" customFormat="1" x14ac:dyDescent="0.2"/>
    <row r="5754" s="52" customFormat="1" x14ac:dyDescent="0.2"/>
    <row r="5755" s="52" customFormat="1" x14ac:dyDescent="0.2"/>
    <row r="5756" s="52" customFormat="1" x14ac:dyDescent="0.2"/>
    <row r="5757" s="52" customFormat="1" x14ac:dyDescent="0.2"/>
    <row r="5758" s="52" customFormat="1" x14ac:dyDescent="0.2"/>
    <row r="5759" s="52" customFormat="1" x14ac:dyDescent="0.2"/>
    <row r="5760" s="52" customFormat="1" x14ac:dyDescent="0.2"/>
    <row r="5761" s="52" customFormat="1" x14ac:dyDescent="0.2"/>
    <row r="5762" s="52" customFormat="1" x14ac:dyDescent="0.2"/>
    <row r="5763" s="52" customFormat="1" x14ac:dyDescent="0.2"/>
    <row r="5764" s="52" customFormat="1" x14ac:dyDescent="0.2"/>
    <row r="5765" s="52" customFormat="1" x14ac:dyDescent="0.2"/>
    <row r="5766" s="52" customFormat="1" x14ac:dyDescent="0.2"/>
    <row r="5767" s="52" customFormat="1" x14ac:dyDescent="0.2"/>
    <row r="5768" s="52" customFormat="1" x14ac:dyDescent="0.2"/>
    <row r="5769" s="52" customFormat="1" x14ac:dyDescent="0.2"/>
    <row r="5770" s="52" customFormat="1" x14ac:dyDescent="0.2"/>
    <row r="5771" s="52" customFormat="1" x14ac:dyDescent="0.2"/>
    <row r="5772" s="52" customFormat="1" x14ac:dyDescent="0.2"/>
    <row r="5773" s="52" customFormat="1" x14ac:dyDescent="0.2"/>
    <row r="5774" s="52" customFormat="1" x14ac:dyDescent="0.2"/>
    <row r="5775" s="52" customFormat="1" x14ac:dyDescent="0.2"/>
    <row r="5776" s="52" customFormat="1" x14ac:dyDescent="0.2"/>
    <row r="5777" s="52" customFormat="1" x14ac:dyDescent="0.2"/>
    <row r="5778" s="52" customFormat="1" x14ac:dyDescent="0.2"/>
    <row r="5779" s="52" customFormat="1" x14ac:dyDescent="0.2"/>
    <row r="5780" s="52" customFormat="1" x14ac:dyDescent="0.2"/>
    <row r="5781" s="52" customFormat="1" x14ac:dyDescent="0.2"/>
    <row r="5782" s="52" customFormat="1" x14ac:dyDescent="0.2"/>
    <row r="5783" s="52" customFormat="1" x14ac:dyDescent="0.2"/>
    <row r="5784" s="52" customFormat="1" x14ac:dyDescent="0.2"/>
    <row r="5785" s="52" customFormat="1" x14ac:dyDescent="0.2"/>
    <row r="5786" s="52" customFormat="1" x14ac:dyDescent="0.2"/>
    <row r="5787" s="52" customFormat="1" x14ac:dyDescent="0.2"/>
    <row r="5788" s="52" customFormat="1" x14ac:dyDescent="0.2"/>
    <row r="5789" s="52" customFormat="1" x14ac:dyDescent="0.2"/>
    <row r="5790" s="52" customFormat="1" x14ac:dyDescent="0.2"/>
    <row r="5791" s="52" customFormat="1" x14ac:dyDescent="0.2"/>
    <row r="5792" s="52" customFormat="1" x14ac:dyDescent="0.2"/>
    <row r="5793" s="52" customFormat="1" x14ac:dyDescent="0.2"/>
    <row r="5794" s="52" customFormat="1" x14ac:dyDescent="0.2"/>
    <row r="5795" s="52" customFormat="1" x14ac:dyDescent="0.2"/>
    <row r="5796" s="52" customFormat="1" x14ac:dyDescent="0.2"/>
    <row r="5797" s="52" customFormat="1" x14ac:dyDescent="0.2"/>
    <row r="5798" s="52" customFormat="1" x14ac:dyDescent="0.2"/>
    <row r="5799" s="52" customFormat="1" x14ac:dyDescent="0.2"/>
    <row r="5800" s="52" customFormat="1" x14ac:dyDescent="0.2"/>
    <row r="5801" s="52" customFormat="1" x14ac:dyDescent="0.2"/>
    <row r="5802" s="52" customFormat="1" x14ac:dyDescent="0.2"/>
    <row r="5803" s="52" customFormat="1" x14ac:dyDescent="0.2"/>
    <row r="5804" s="52" customFormat="1" x14ac:dyDescent="0.2"/>
    <row r="5805" s="52" customFormat="1" x14ac:dyDescent="0.2"/>
    <row r="5806" s="52" customFormat="1" x14ac:dyDescent="0.2"/>
    <row r="5807" s="52" customFormat="1" x14ac:dyDescent="0.2"/>
    <row r="5808" s="52" customFormat="1" x14ac:dyDescent="0.2"/>
    <row r="5809" s="52" customFormat="1" x14ac:dyDescent="0.2"/>
    <row r="5810" s="52" customFormat="1" x14ac:dyDescent="0.2"/>
    <row r="5811" s="52" customFormat="1" x14ac:dyDescent="0.2"/>
    <row r="5812" s="52" customFormat="1" x14ac:dyDescent="0.2"/>
    <row r="5813" s="52" customFormat="1" x14ac:dyDescent="0.2"/>
    <row r="5814" s="52" customFormat="1" x14ac:dyDescent="0.2"/>
    <row r="5815" s="52" customFormat="1" x14ac:dyDescent="0.2"/>
    <row r="5816" s="52" customFormat="1" x14ac:dyDescent="0.2"/>
    <row r="5817" s="52" customFormat="1" x14ac:dyDescent="0.2"/>
    <row r="5818" s="52" customFormat="1" x14ac:dyDescent="0.2"/>
    <row r="5819" s="52" customFormat="1" x14ac:dyDescent="0.2"/>
    <row r="5820" s="52" customFormat="1" x14ac:dyDescent="0.2"/>
    <row r="5821" s="52" customFormat="1" x14ac:dyDescent="0.2"/>
    <row r="5822" s="52" customFormat="1" x14ac:dyDescent="0.2"/>
    <row r="5823" s="52" customFormat="1" x14ac:dyDescent="0.2"/>
    <row r="5824" s="52" customFormat="1" x14ac:dyDescent="0.2"/>
    <row r="5825" s="52" customFormat="1" x14ac:dyDescent="0.2"/>
    <row r="5826" s="52" customFormat="1" x14ac:dyDescent="0.2"/>
    <row r="5827" s="52" customFormat="1" x14ac:dyDescent="0.2"/>
    <row r="5828" s="52" customFormat="1" x14ac:dyDescent="0.2"/>
    <row r="5829" s="52" customFormat="1" x14ac:dyDescent="0.2"/>
    <row r="5830" s="52" customFormat="1" x14ac:dyDescent="0.2"/>
    <row r="5831" s="52" customFormat="1" x14ac:dyDescent="0.2"/>
    <row r="5832" s="52" customFormat="1" x14ac:dyDescent="0.2"/>
    <row r="5833" s="52" customFormat="1" x14ac:dyDescent="0.2"/>
    <row r="5834" s="52" customFormat="1" x14ac:dyDescent="0.2"/>
    <row r="5835" s="52" customFormat="1" x14ac:dyDescent="0.2"/>
    <row r="5836" s="52" customFormat="1" x14ac:dyDescent="0.2"/>
    <row r="5837" s="52" customFormat="1" x14ac:dyDescent="0.2"/>
    <row r="5838" s="52" customFormat="1" x14ac:dyDescent="0.2"/>
    <row r="5839" s="52" customFormat="1" x14ac:dyDescent="0.2"/>
    <row r="5840" s="52" customFormat="1" x14ac:dyDescent="0.2"/>
    <row r="5841" s="52" customFormat="1" x14ac:dyDescent="0.2"/>
    <row r="5842" s="52" customFormat="1" x14ac:dyDescent="0.2"/>
    <row r="5843" s="52" customFormat="1" x14ac:dyDescent="0.2"/>
    <row r="5844" s="52" customFormat="1" x14ac:dyDescent="0.2"/>
    <row r="5845" s="52" customFormat="1" x14ac:dyDescent="0.2"/>
    <row r="5846" s="52" customFormat="1" x14ac:dyDescent="0.2"/>
    <row r="5847" s="52" customFormat="1" x14ac:dyDescent="0.2"/>
    <row r="5848" s="52" customFormat="1" x14ac:dyDescent="0.2"/>
    <row r="5849" s="52" customFormat="1" x14ac:dyDescent="0.2"/>
    <row r="5850" s="52" customFormat="1" x14ac:dyDescent="0.2"/>
    <row r="5851" s="52" customFormat="1" x14ac:dyDescent="0.2"/>
    <row r="5852" s="52" customFormat="1" x14ac:dyDescent="0.2"/>
    <row r="5853" s="52" customFormat="1" x14ac:dyDescent="0.2"/>
    <row r="5854" s="52" customFormat="1" x14ac:dyDescent="0.2"/>
    <row r="5855" s="52" customFormat="1" x14ac:dyDescent="0.2"/>
    <row r="5856" s="52" customFormat="1" x14ac:dyDescent="0.2"/>
    <row r="5857" s="52" customFormat="1" x14ac:dyDescent="0.2"/>
    <row r="5858" s="52" customFormat="1" x14ac:dyDescent="0.2"/>
    <row r="5859" s="52" customFormat="1" x14ac:dyDescent="0.2"/>
    <row r="5860" s="52" customFormat="1" x14ac:dyDescent="0.2"/>
    <row r="5861" s="52" customFormat="1" x14ac:dyDescent="0.2"/>
    <row r="5862" s="52" customFormat="1" x14ac:dyDescent="0.2"/>
    <row r="5863" s="52" customFormat="1" x14ac:dyDescent="0.2"/>
    <row r="5864" s="52" customFormat="1" x14ac:dyDescent="0.2"/>
    <row r="5865" s="52" customFormat="1" x14ac:dyDescent="0.2"/>
    <row r="5866" s="52" customFormat="1" x14ac:dyDescent="0.2"/>
    <row r="5867" s="52" customFormat="1" x14ac:dyDescent="0.2"/>
    <row r="5868" s="52" customFormat="1" x14ac:dyDescent="0.2"/>
    <row r="5869" s="52" customFormat="1" x14ac:dyDescent="0.2"/>
    <row r="5870" s="52" customFormat="1" x14ac:dyDescent="0.2"/>
    <row r="5871" s="52" customFormat="1" x14ac:dyDescent="0.2"/>
    <row r="5872" s="52" customFormat="1" x14ac:dyDescent="0.2"/>
    <row r="5873" s="52" customFormat="1" x14ac:dyDescent="0.2"/>
    <row r="5874" s="52" customFormat="1" x14ac:dyDescent="0.2"/>
    <row r="5875" s="52" customFormat="1" x14ac:dyDescent="0.2"/>
    <row r="5876" s="52" customFormat="1" x14ac:dyDescent="0.2"/>
    <row r="5877" s="52" customFormat="1" x14ac:dyDescent="0.2"/>
    <row r="5878" s="52" customFormat="1" x14ac:dyDescent="0.2"/>
    <row r="5879" s="52" customFormat="1" x14ac:dyDescent="0.2"/>
    <row r="5880" s="52" customFormat="1" x14ac:dyDescent="0.2"/>
    <row r="5881" s="52" customFormat="1" x14ac:dyDescent="0.2"/>
    <row r="5882" s="52" customFormat="1" x14ac:dyDescent="0.2"/>
    <row r="5883" s="52" customFormat="1" x14ac:dyDescent="0.2"/>
    <row r="5884" s="52" customFormat="1" x14ac:dyDescent="0.2"/>
    <row r="5885" s="52" customFormat="1" x14ac:dyDescent="0.2"/>
    <row r="5886" s="52" customFormat="1" x14ac:dyDescent="0.2"/>
    <row r="5887" s="52" customFormat="1" x14ac:dyDescent="0.2"/>
    <row r="5888" s="52" customFormat="1" x14ac:dyDescent="0.2"/>
    <row r="5889" s="52" customFormat="1" x14ac:dyDescent="0.2"/>
    <row r="5890" s="52" customFormat="1" x14ac:dyDescent="0.2"/>
    <row r="5891" s="52" customFormat="1" x14ac:dyDescent="0.2"/>
    <row r="5892" s="52" customFormat="1" x14ac:dyDescent="0.2"/>
    <row r="5893" s="52" customFormat="1" x14ac:dyDescent="0.2"/>
    <row r="5894" s="52" customFormat="1" x14ac:dyDescent="0.2"/>
    <row r="5895" s="52" customFormat="1" x14ac:dyDescent="0.2"/>
    <row r="5896" s="52" customFormat="1" x14ac:dyDescent="0.2"/>
    <row r="5897" s="52" customFormat="1" x14ac:dyDescent="0.2"/>
    <row r="5898" s="52" customFormat="1" x14ac:dyDescent="0.2"/>
    <row r="5899" s="52" customFormat="1" x14ac:dyDescent="0.2"/>
    <row r="5900" s="52" customFormat="1" x14ac:dyDescent="0.2"/>
    <row r="5901" s="52" customFormat="1" x14ac:dyDescent="0.2"/>
    <row r="5902" s="52" customFormat="1" x14ac:dyDescent="0.2"/>
    <row r="5903" s="52" customFormat="1" x14ac:dyDescent="0.2"/>
    <row r="5904" s="52" customFormat="1" x14ac:dyDescent="0.2"/>
    <row r="5905" s="52" customFormat="1" x14ac:dyDescent="0.2"/>
    <row r="5906" s="52" customFormat="1" x14ac:dyDescent="0.2"/>
    <row r="5907" s="52" customFormat="1" x14ac:dyDescent="0.2"/>
    <row r="5908" s="52" customFormat="1" x14ac:dyDescent="0.2"/>
    <row r="5909" s="52" customFormat="1" x14ac:dyDescent="0.2"/>
    <row r="5910" s="52" customFormat="1" x14ac:dyDescent="0.2"/>
    <row r="5911" s="52" customFormat="1" x14ac:dyDescent="0.2"/>
    <row r="5912" s="52" customFormat="1" x14ac:dyDescent="0.2"/>
    <row r="5913" s="52" customFormat="1" x14ac:dyDescent="0.2"/>
    <row r="5914" s="52" customFormat="1" x14ac:dyDescent="0.2"/>
    <row r="5915" s="52" customFormat="1" x14ac:dyDescent="0.2"/>
    <row r="5916" s="52" customFormat="1" x14ac:dyDescent="0.2"/>
    <row r="5917" s="52" customFormat="1" x14ac:dyDescent="0.2"/>
    <row r="5918" s="52" customFormat="1" x14ac:dyDescent="0.2"/>
    <row r="5919" s="52" customFormat="1" x14ac:dyDescent="0.2"/>
    <row r="5920" s="52" customFormat="1" x14ac:dyDescent="0.2"/>
    <row r="5921" s="52" customFormat="1" x14ac:dyDescent="0.2"/>
    <row r="5922" s="52" customFormat="1" x14ac:dyDescent="0.2"/>
    <row r="5923" s="52" customFormat="1" x14ac:dyDescent="0.2"/>
    <row r="5924" s="52" customFormat="1" x14ac:dyDescent="0.2"/>
    <row r="5925" s="52" customFormat="1" x14ac:dyDescent="0.2"/>
    <row r="5926" s="52" customFormat="1" x14ac:dyDescent="0.2"/>
    <row r="5927" s="52" customFormat="1" x14ac:dyDescent="0.2"/>
    <row r="5928" s="52" customFormat="1" x14ac:dyDescent="0.2"/>
    <row r="5929" s="52" customFormat="1" x14ac:dyDescent="0.2"/>
    <row r="5930" s="52" customFormat="1" x14ac:dyDescent="0.2"/>
    <row r="5931" s="52" customFormat="1" x14ac:dyDescent="0.2"/>
    <row r="5932" s="52" customFormat="1" x14ac:dyDescent="0.2"/>
    <row r="5933" s="52" customFormat="1" x14ac:dyDescent="0.2"/>
    <row r="5934" s="52" customFormat="1" x14ac:dyDescent="0.2"/>
    <row r="5935" s="52" customFormat="1" x14ac:dyDescent="0.2"/>
    <row r="5936" s="52" customFormat="1" x14ac:dyDescent="0.2"/>
    <row r="5937" s="52" customFormat="1" x14ac:dyDescent="0.2"/>
    <row r="5938" s="52" customFormat="1" x14ac:dyDescent="0.2"/>
    <row r="5939" s="52" customFormat="1" x14ac:dyDescent="0.2"/>
    <row r="5940" s="52" customFormat="1" x14ac:dyDescent="0.2"/>
    <row r="5941" s="52" customFormat="1" x14ac:dyDescent="0.2"/>
    <row r="5942" s="52" customFormat="1" x14ac:dyDescent="0.2"/>
    <row r="5943" s="52" customFormat="1" x14ac:dyDescent="0.2"/>
    <row r="5944" s="52" customFormat="1" x14ac:dyDescent="0.2"/>
    <row r="5945" s="52" customFormat="1" x14ac:dyDescent="0.2"/>
    <row r="5946" s="52" customFormat="1" x14ac:dyDescent="0.2"/>
    <row r="5947" s="52" customFormat="1" x14ac:dyDescent="0.2"/>
    <row r="5948" s="52" customFormat="1" x14ac:dyDescent="0.2"/>
    <row r="5949" s="52" customFormat="1" x14ac:dyDescent="0.2"/>
    <row r="5950" s="52" customFormat="1" x14ac:dyDescent="0.2"/>
    <row r="5951" s="52" customFormat="1" x14ac:dyDescent="0.2"/>
    <row r="5952" s="52" customFormat="1" x14ac:dyDescent="0.2"/>
    <row r="5953" s="52" customFormat="1" x14ac:dyDescent="0.2"/>
    <row r="5954" s="52" customFormat="1" x14ac:dyDescent="0.2"/>
    <row r="5955" s="52" customFormat="1" x14ac:dyDescent="0.2"/>
    <row r="5956" s="52" customFormat="1" x14ac:dyDescent="0.2"/>
    <row r="5957" s="52" customFormat="1" x14ac:dyDescent="0.2"/>
    <row r="5958" s="52" customFormat="1" x14ac:dyDescent="0.2"/>
    <row r="5959" s="52" customFormat="1" x14ac:dyDescent="0.2"/>
    <row r="5960" s="52" customFormat="1" x14ac:dyDescent="0.2"/>
    <row r="5961" s="52" customFormat="1" x14ac:dyDescent="0.2"/>
    <row r="5962" s="52" customFormat="1" x14ac:dyDescent="0.2"/>
    <row r="5963" s="52" customFormat="1" x14ac:dyDescent="0.2"/>
    <row r="5964" s="52" customFormat="1" x14ac:dyDescent="0.2"/>
    <row r="5965" s="52" customFormat="1" x14ac:dyDescent="0.2"/>
    <row r="5966" s="52" customFormat="1" x14ac:dyDescent="0.2"/>
    <row r="5967" s="52" customFormat="1" x14ac:dyDescent="0.2"/>
    <row r="5968" s="52" customFormat="1" x14ac:dyDescent="0.2"/>
    <row r="5969" s="52" customFormat="1" x14ac:dyDescent="0.2"/>
    <row r="5970" s="52" customFormat="1" x14ac:dyDescent="0.2"/>
    <row r="5971" s="52" customFormat="1" x14ac:dyDescent="0.2"/>
    <row r="5972" s="52" customFormat="1" x14ac:dyDescent="0.2"/>
    <row r="5973" s="52" customFormat="1" x14ac:dyDescent="0.2"/>
    <row r="5974" s="52" customFormat="1" x14ac:dyDescent="0.2"/>
    <row r="5975" s="52" customFormat="1" x14ac:dyDescent="0.2"/>
    <row r="5976" s="52" customFormat="1" x14ac:dyDescent="0.2"/>
    <row r="5977" s="52" customFormat="1" x14ac:dyDescent="0.2"/>
    <row r="5978" s="52" customFormat="1" x14ac:dyDescent="0.2"/>
    <row r="5979" s="52" customFormat="1" x14ac:dyDescent="0.2"/>
    <row r="5980" s="52" customFormat="1" x14ac:dyDescent="0.2"/>
    <row r="5981" s="52" customFormat="1" x14ac:dyDescent="0.2"/>
    <row r="5982" s="52" customFormat="1" x14ac:dyDescent="0.2"/>
    <row r="5983" s="52" customFormat="1" x14ac:dyDescent="0.2"/>
    <row r="5984" s="52" customFormat="1" x14ac:dyDescent="0.2"/>
    <row r="5985" s="52" customFormat="1" x14ac:dyDescent="0.2"/>
    <row r="5986" s="52" customFormat="1" x14ac:dyDescent="0.2"/>
    <row r="5987" s="52" customFormat="1" x14ac:dyDescent="0.2"/>
    <row r="5988" s="52" customFormat="1" x14ac:dyDescent="0.2"/>
    <row r="5989" s="52" customFormat="1" x14ac:dyDescent="0.2"/>
    <row r="5990" s="52" customFormat="1" x14ac:dyDescent="0.2"/>
    <row r="5991" s="52" customFormat="1" x14ac:dyDescent="0.2"/>
    <row r="5992" s="52" customFormat="1" x14ac:dyDescent="0.2"/>
    <row r="5993" s="52" customFormat="1" x14ac:dyDescent="0.2"/>
    <row r="5994" s="52" customFormat="1" x14ac:dyDescent="0.2"/>
    <row r="5995" s="52" customFormat="1" x14ac:dyDescent="0.2"/>
    <row r="5996" s="52" customFormat="1" x14ac:dyDescent="0.2"/>
    <row r="5997" s="52" customFormat="1" x14ac:dyDescent="0.2"/>
    <row r="5998" s="52" customFormat="1" x14ac:dyDescent="0.2"/>
    <row r="5999" s="52" customFormat="1" x14ac:dyDescent="0.2"/>
    <row r="6000" s="52" customFormat="1" x14ac:dyDescent="0.2"/>
    <row r="6001" s="52" customFormat="1" x14ac:dyDescent="0.2"/>
    <row r="6002" s="52" customFormat="1" x14ac:dyDescent="0.2"/>
    <row r="6003" s="52" customFormat="1" x14ac:dyDescent="0.2"/>
    <row r="6004" s="52" customFormat="1" x14ac:dyDescent="0.2"/>
    <row r="6005" s="52" customFormat="1" x14ac:dyDescent="0.2"/>
    <row r="6006" s="52" customFormat="1" x14ac:dyDescent="0.2"/>
    <row r="6007" s="52" customFormat="1" x14ac:dyDescent="0.2"/>
    <row r="6008" s="52" customFormat="1" x14ac:dyDescent="0.2"/>
    <row r="6009" s="52" customFormat="1" x14ac:dyDescent="0.2"/>
    <row r="6010" s="52" customFormat="1" x14ac:dyDescent="0.2"/>
    <row r="6011" s="52" customFormat="1" x14ac:dyDescent="0.2"/>
    <row r="6012" s="52" customFormat="1" x14ac:dyDescent="0.2"/>
    <row r="6013" s="52" customFormat="1" x14ac:dyDescent="0.2"/>
    <row r="6014" s="52" customFormat="1" x14ac:dyDescent="0.2"/>
    <row r="6015" s="52" customFormat="1" x14ac:dyDescent="0.2"/>
    <row r="6016" s="52" customFormat="1" x14ac:dyDescent="0.2"/>
    <row r="6017" s="52" customFormat="1" x14ac:dyDescent="0.2"/>
    <row r="6018" s="52" customFormat="1" x14ac:dyDescent="0.2"/>
    <row r="6019" s="52" customFormat="1" x14ac:dyDescent="0.2"/>
    <row r="6020" s="52" customFormat="1" x14ac:dyDescent="0.2"/>
    <row r="6021" s="52" customFormat="1" x14ac:dyDescent="0.2"/>
    <row r="6022" s="52" customFormat="1" x14ac:dyDescent="0.2"/>
    <row r="6023" s="52" customFormat="1" x14ac:dyDescent="0.2"/>
    <row r="6024" s="52" customFormat="1" x14ac:dyDescent="0.2"/>
    <row r="6025" s="52" customFormat="1" x14ac:dyDescent="0.2"/>
    <row r="6026" s="52" customFormat="1" x14ac:dyDescent="0.2"/>
    <row r="6027" s="52" customFormat="1" x14ac:dyDescent="0.2"/>
    <row r="6028" s="52" customFormat="1" x14ac:dyDescent="0.2"/>
    <row r="6029" s="52" customFormat="1" x14ac:dyDescent="0.2"/>
    <row r="6030" s="52" customFormat="1" x14ac:dyDescent="0.2"/>
    <row r="6031" s="52" customFormat="1" x14ac:dyDescent="0.2"/>
    <row r="6032" s="52" customFormat="1" x14ac:dyDescent="0.2"/>
    <row r="6033" s="52" customFormat="1" x14ac:dyDescent="0.2"/>
    <row r="6034" s="52" customFormat="1" x14ac:dyDescent="0.2"/>
    <row r="6035" s="52" customFormat="1" x14ac:dyDescent="0.2"/>
    <row r="6036" s="52" customFormat="1" x14ac:dyDescent="0.2"/>
    <row r="6037" s="52" customFormat="1" x14ac:dyDescent="0.2"/>
    <row r="6038" s="52" customFormat="1" x14ac:dyDescent="0.2"/>
    <row r="6039" s="52" customFormat="1" x14ac:dyDescent="0.2"/>
    <row r="6040" s="52" customFormat="1" x14ac:dyDescent="0.2"/>
    <row r="6041" s="52" customFormat="1" x14ac:dyDescent="0.2"/>
    <row r="6042" s="52" customFormat="1" x14ac:dyDescent="0.2"/>
    <row r="6043" s="52" customFormat="1" x14ac:dyDescent="0.2"/>
    <row r="6044" s="52" customFormat="1" x14ac:dyDescent="0.2"/>
    <row r="6045" s="52" customFormat="1" x14ac:dyDescent="0.2"/>
    <row r="6046" s="52" customFormat="1" x14ac:dyDescent="0.2"/>
    <row r="6047" s="52" customFormat="1" x14ac:dyDescent="0.2"/>
    <row r="6048" s="52" customFormat="1" x14ac:dyDescent="0.2"/>
    <row r="6049" s="52" customFormat="1" x14ac:dyDescent="0.2"/>
    <row r="6050" s="52" customFormat="1" x14ac:dyDescent="0.2"/>
    <row r="6051" s="52" customFormat="1" x14ac:dyDescent="0.2"/>
    <row r="6052" s="52" customFormat="1" x14ac:dyDescent="0.2"/>
    <row r="6053" s="52" customFormat="1" x14ac:dyDescent="0.2"/>
    <row r="6054" s="52" customFormat="1" x14ac:dyDescent="0.2"/>
    <row r="6055" s="52" customFormat="1" x14ac:dyDescent="0.2"/>
    <row r="6056" s="52" customFormat="1" x14ac:dyDescent="0.2"/>
    <row r="6057" s="52" customFormat="1" x14ac:dyDescent="0.2"/>
    <row r="6058" s="52" customFormat="1" x14ac:dyDescent="0.2"/>
    <row r="6059" s="52" customFormat="1" x14ac:dyDescent="0.2"/>
    <row r="6060" s="52" customFormat="1" x14ac:dyDescent="0.2"/>
    <row r="6061" s="52" customFormat="1" x14ac:dyDescent="0.2"/>
    <row r="6062" s="52" customFormat="1" x14ac:dyDescent="0.2"/>
    <row r="6063" s="52" customFormat="1" x14ac:dyDescent="0.2"/>
    <row r="6064" s="52" customFormat="1" x14ac:dyDescent="0.2"/>
    <row r="6065" s="52" customFormat="1" x14ac:dyDescent="0.2"/>
    <row r="6066" s="52" customFormat="1" x14ac:dyDescent="0.2"/>
    <row r="6067" s="52" customFormat="1" x14ac:dyDescent="0.2"/>
    <row r="6068" s="52" customFormat="1" x14ac:dyDescent="0.2"/>
    <row r="6069" s="52" customFormat="1" x14ac:dyDescent="0.2"/>
    <row r="6070" s="52" customFormat="1" x14ac:dyDescent="0.2"/>
    <row r="6071" s="52" customFormat="1" x14ac:dyDescent="0.2"/>
    <row r="6072" s="52" customFormat="1" x14ac:dyDescent="0.2"/>
    <row r="6073" s="52" customFormat="1" x14ac:dyDescent="0.2"/>
    <row r="6074" s="52" customFormat="1" x14ac:dyDescent="0.2"/>
    <row r="6075" s="52" customFormat="1" x14ac:dyDescent="0.2"/>
    <row r="6076" s="52" customFormat="1" x14ac:dyDescent="0.2"/>
    <row r="6077" s="52" customFormat="1" x14ac:dyDescent="0.2"/>
    <row r="6078" s="52" customFormat="1" x14ac:dyDescent="0.2"/>
    <row r="6079" s="52" customFormat="1" x14ac:dyDescent="0.2"/>
    <row r="6080" s="52" customFormat="1" x14ac:dyDescent="0.2"/>
    <row r="6081" s="52" customFormat="1" x14ac:dyDescent="0.2"/>
    <row r="6082" s="52" customFormat="1" x14ac:dyDescent="0.2"/>
    <row r="6083" s="52" customFormat="1" x14ac:dyDescent="0.2"/>
    <row r="6084" s="52" customFormat="1" x14ac:dyDescent="0.2"/>
    <row r="6085" s="52" customFormat="1" x14ac:dyDescent="0.2"/>
    <row r="6086" s="52" customFormat="1" x14ac:dyDescent="0.2"/>
    <row r="6087" s="52" customFormat="1" x14ac:dyDescent="0.2"/>
    <row r="6088" s="52" customFormat="1" x14ac:dyDescent="0.2"/>
    <row r="6089" s="52" customFormat="1" x14ac:dyDescent="0.2"/>
    <row r="6090" s="52" customFormat="1" x14ac:dyDescent="0.2"/>
    <row r="6091" s="52" customFormat="1" x14ac:dyDescent="0.2"/>
    <row r="6092" s="52" customFormat="1" x14ac:dyDescent="0.2"/>
    <row r="6093" s="52" customFormat="1" x14ac:dyDescent="0.2"/>
    <row r="6094" s="52" customFormat="1" x14ac:dyDescent="0.2"/>
    <row r="6095" s="52" customFormat="1" x14ac:dyDescent="0.2"/>
    <row r="6096" s="52" customFormat="1" x14ac:dyDescent="0.2"/>
    <row r="6097" s="52" customFormat="1" x14ac:dyDescent="0.2"/>
    <row r="6098" s="52" customFormat="1" x14ac:dyDescent="0.2"/>
    <row r="6099" s="52" customFormat="1" x14ac:dyDescent="0.2"/>
    <row r="6100" s="52" customFormat="1" x14ac:dyDescent="0.2"/>
    <row r="6101" s="52" customFormat="1" x14ac:dyDescent="0.2"/>
    <row r="6102" s="52" customFormat="1" x14ac:dyDescent="0.2"/>
    <row r="6103" s="52" customFormat="1" x14ac:dyDescent="0.2"/>
    <row r="6104" s="52" customFormat="1" x14ac:dyDescent="0.2"/>
    <row r="6105" s="52" customFormat="1" x14ac:dyDescent="0.2"/>
    <row r="6106" s="52" customFormat="1" x14ac:dyDescent="0.2"/>
    <row r="6107" s="52" customFormat="1" x14ac:dyDescent="0.2"/>
    <row r="6108" s="52" customFormat="1" x14ac:dyDescent="0.2"/>
    <row r="6109" s="52" customFormat="1" x14ac:dyDescent="0.2"/>
    <row r="6110" s="52" customFormat="1" x14ac:dyDescent="0.2"/>
    <row r="6111" s="52" customFormat="1" x14ac:dyDescent="0.2"/>
    <row r="6112" s="52" customFormat="1" x14ac:dyDescent="0.2"/>
    <row r="6113" s="52" customFormat="1" x14ac:dyDescent="0.2"/>
    <row r="6114" s="52" customFormat="1" x14ac:dyDescent="0.2"/>
    <row r="6115" s="52" customFormat="1" x14ac:dyDescent="0.2"/>
    <row r="6116" s="52" customFormat="1" x14ac:dyDescent="0.2"/>
    <row r="6117" s="52" customFormat="1" x14ac:dyDescent="0.2"/>
    <row r="6118" s="52" customFormat="1" x14ac:dyDescent="0.2"/>
    <row r="6119" s="52" customFormat="1" x14ac:dyDescent="0.2"/>
    <row r="6120" s="52" customFormat="1" x14ac:dyDescent="0.2"/>
    <row r="6121" s="52" customFormat="1" x14ac:dyDescent="0.2"/>
    <row r="6122" s="52" customFormat="1" x14ac:dyDescent="0.2"/>
    <row r="6123" s="52" customFormat="1" x14ac:dyDescent="0.2"/>
    <row r="6124" s="52" customFormat="1" x14ac:dyDescent="0.2"/>
    <row r="6125" s="52" customFormat="1" x14ac:dyDescent="0.2"/>
    <row r="6126" s="52" customFormat="1" x14ac:dyDescent="0.2"/>
    <row r="6127" s="52" customFormat="1" x14ac:dyDescent="0.2"/>
    <row r="6128" s="52" customFormat="1" x14ac:dyDescent="0.2"/>
    <row r="6129" s="52" customFormat="1" x14ac:dyDescent="0.2"/>
    <row r="6130" s="52" customFormat="1" x14ac:dyDescent="0.2"/>
    <row r="6131" s="52" customFormat="1" x14ac:dyDescent="0.2"/>
    <row r="6132" s="52" customFormat="1" x14ac:dyDescent="0.2"/>
    <row r="6133" s="52" customFormat="1" x14ac:dyDescent="0.2"/>
    <row r="6134" s="52" customFormat="1" x14ac:dyDescent="0.2"/>
    <row r="6135" s="52" customFormat="1" x14ac:dyDescent="0.2"/>
    <row r="6136" s="52" customFormat="1" x14ac:dyDescent="0.2"/>
    <row r="6137" s="52" customFormat="1" x14ac:dyDescent="0.2"/>
    <row r="6138" s="52" customFormat="1" x14ac:dyDescent="0.2"/>
    <row r="6139" s="52" customFormat="1" x14ac:dyDescent="0.2"/>
    <row r="6140" s="52" customFormat="1" x14ac:dyDescent="0.2"/>
    <row r="6141" s="52" customFormat="1" x14ac:dyDescent="0.2"/>
    <row r="6142" s="52" customFormat="1" x14ac:dyDescent="0.2"/>
    <row r="6143" s="52" customFormat="1" x14ac:dyDescent="0.2"/>
    <row r="6144" s="52" customFormat="1" x14ac:dyDescent="0.2"/>
    <row r="6145" s="52" customFormat="1" x14ac:dyDescent="0.2"/>
    <row r="6146" s="52" customFormat="1" x14ac:dyDescent="0.2"/>
    <row r="6147" s="52" customFormat="1" x14ac:dyDescent="0.2"/>
    <row r="6148" s="52" customFormat="1" x14ac:dyDescent="0.2"/>
    <row r="6149" s="52" customFormat="1" x14ac:dyDescent="0.2"/>
    <row r="6150" s="52" customFormat="1" x14ac:dyDescent="0.2"/>
    <row r="6151" s="52" customFormat="1" x14ac:dyDescent="0.2"/>
    <row r="6152" s="52" customFormat="1" x14ac:dyDescent="0.2"/>
    <row r="6153" s="52" customFormat="1" x14ac:dyDescent="0.2"/>
    <row r="6154" s="52" customFormat="1" x14ac:dyDescent="0.2"/>
    <row r="6155" s="52" customFormat="1" x14ac:dyDescent="0.2"/>
    <row r="6156" s="52" customFormat="1" x14ac:dyDescent="0.2"/>
    <row r="6157" s="52" customFormat="1" x14ac:dyDescent="0.2"/>
    <row r="6158" s="52" customFormat="1" x14ac:dyDescent="0.2"/>
    <row r="6159" s="52" customFormat="1" x14ac:dyDescent="0.2"/>
    <row r="6160" s="52" customFormat="1" x14ac:dyDescent="0.2"/>
    <row r="6161" s="52" customFormat="1" x14ac:dyDescent="0.2"/>
    <row r="6162" s="52" customFormat="1" x14ac:dyDescent="0.2"/>
    <row r="6163" s="52" customFormat="1" x14ac:dyDescent="0.2"/>
    <row r="6164" s="52" customFormat="1" x14ac:dyDescent="0.2"/>
    <row r="6165" s="52" customFormat="1" x14ac:dyDescent="0.2"/>
    <row r="6166" s="52" customFormat="1" x14ac:dyDescent="0.2"/>
    <row r="6167" s="52" customFormat="1" x14ac:dyDescent="0.2"/>
    <row r="6168" s="52" customFormat="1" x14ac:dyDescent="0.2"/>
    <row r="6169" s="52" customFormat="1" x14ac:dyDescent="0.2"/>
    <row r="6170" s="52" customFormat="1" x14ac:dyDescent="0.2"/>
    <row r="6171" s="52" customFormat="1" x14ac:dyDescent="0.2"/>
    <row r="6172" s="52" customFormat="1" x14ac:dyDescent="0.2"/>
    <row r="6173" s="52" customFormat="1" x14ac:dyDescent="0.2"/>
    <row r="6174" s="52" customFormat="1" x14ac:dyDescent="0.2"/>
    <row r="6175" s="52" customFormat="1" x14ac:dyDescent="0.2"/>
    <row r="6176" s="52" customFormat="1" x14ac:dyDescent="0.2"/>
    <row r="6177" s="52" customFormat="1" x14ac:dyDescent="0.2"/>
    <row r="6178" s="52" customFormat="1" x14ac:dyDescent="0.2"/>
    <row r="6179" s="52" customFormat="1" x14ac:dyDescent="0.2"/>
    <row r="6180" s="52" customFormat="1" x14ac:dyDescent="0.2"/>
    <row r="6181" s="52" customFormat="1" x14ac:dyDescent="0.2"/>
    <row r="6182" s="52" customFormat="1" x14ac:dyDescent="0.2"/>
    <row r="6183" s="52" customFormat="1" x14ac:dyDescent="0.2"/>
    <row r="6184" s="52" customFormat="1" x14ac:dyDescent="0.2"/>
    <row r="6185" s="52" customFormat="1" x14ac:dyDescent="0.2"/>
    <row r="6186" s="52" customFormat="1" x14ac:dyDescent="0.2"/>
    <row r="6187" s="52" customFormat="1" x14ac:dyDescent="0.2"/>
    <row r="6188" s="52" customFormat="1" x14ac:dyDescent="0.2"/>
    <row r="6189" s="52" customFormat="1" x14ac:dyDescent="0.2"/>
    <row r="6190" s="52" customFormat="1" x14ac:dyDescent="0.2"/>
    <row r="6191" s="52" customFormat="1" x14ac:dyDescent="0.2"/>
    <row r="6192" s="52" customFormat="1" x14ac:dyDescent="0.2"/>
    <row r="6193" s="52" customFormat="1" x14ac:dyDescent="0.2"/>
    <row r="6194" s="52" customFormat="1" x14ac:dyDescent="0.2"/>
    <row r="6195" s="52" customFormat="1" x14ac:dyDescent="0.2"/>
    <row r="6196" s="52" customFormat="1" x14ac:dyDescent="0.2"/>
    <row r="6197" s="52" customFormat="1" x14ac:dyDescent="0.2"/>
    <row r="6198" s="52" customFormat="1" x14ac:dyDescent="0.2"/>
    <row r="6199" s="52" customFormat="1" x14ac:dyDescent="0.2"/>
    <row r="6200" s="52" customFormat="1" x14ac:dyDescent="0.2"/>
    <row r="6201" s="52" customFormat="1" x14ac:dyDescent="0.2"/>
    <row r="6202" s="52" customFormat="1" x14ac:dyDescent="0.2"/>
    <row r="6203" s="52" customFormat="1" x14ac:dyDescent="0.2"/>
    <row r="6204" s="52" customFormat="1" x14ac:dyDescent="0.2"/>
    <row r="6205" s="52" customFormat="1" x14ac:dyDescent="0.2"/>
    <row r="6206" s="52" customFormat="1" x14ac:dyDescent="0.2"/>
    <row r="6207" s="52" customFormat="1" x14ac:dyDescent="0.2"/>
    <row r="6208" s="52" customFormat="1" x14ac:dyDescent="0.2"/>
    <row r="6209" s="52" customFormat="1" x14ac:dyDescent="0.2"/>
    <row r="6210" s="52" customFormat="1" x14ac:dyDescent="0.2"/>
    <row r="6211" s="52" customFormat="1" x14ac:dyDescent="0.2"/>
    <row r="6212" s="52" customFormat="1" x14ac:dyDescent="0.2"/>
    <row r="6213" s="52" customFormat="1" x14ac:dyDescent="0.2"/>
    <row r="6214" s="52" customFormat="1" x14ac:dyDescent="0.2"/>
    <row r="6215" s="52" customFormat="1" x14ac:dyDescent="0.2"/>
    <row r="6216" s="52" customFormat="1" x14ac:dyDescent="0.2"/>
    <row r="6217" s="52" customFormat="1" x14ac:dyDescent="0.2"/>
    <row r="6218" s="52" customFormat="1" x14ac:dyDescent="0.2"/>
    <row r="6219" s="52" customFormat="1" x14ac:dyDescent="0.2"/>
    <row r="6220" s="52" customFormat="1" x14ac:dyDescent="0.2"/>
    <row r="6221" s="52" customFormat="1" x14ac:dyDescent="0.2"/>
    <row r="6222" s="52" customFormat="1" x14ac:dyDescent="0.2"/>
    <row r="6223" s="52" customFormat="1" x14ac:dyDescent="0.2"/>
    <row r="6224" s="52" customFormat="1" x14ac:dyDescent="0.2"/>
    <row r="6225" s="52" customFormat="1" x14ac:dyDescent="0.2"/>
    <row r="6226" s="52" customFormat="1" x14ac:dyDescent="0.2"/>
    <row r="6227" s="52" customFormat="1" x14ac:dyDescent="0.2"/>
    <row r="6228" s="52" customFormat="1" x14ac:dyDescent="0.2"/>
    <row r="6229" s="52" customFormat="1" x14ac:dyDescent="0.2"/>
    <row r="6230" s="52" customFormat="1" x14ac:dyDescent="0.2"/>
    <row r="6231" s="52" customFormat="1" x14ac:dyDescent="0.2"/>
    <row r="6232" s="52" customFormat="1" x14ac:dyDescent="0.2"/>
    <row r="6233" s="52" customFormat="1" x14ac:dyDescent="0.2"/>
    <row r="6234" s="52" customFormat="1" x14ac:dyDescent="0.2"/>
    <row r="6235" s="52" customFormat="1" x14ac:dyDescent="0.2"/>
    <row r="6236" s="52" customFormat="1" x14ac:dyDescent="0.2"/>
    <row r="6237" s="52" customFormat="1" x14ac:dyDescent="0.2"/>
    <row r="6238" s="52" customFormat="1" x14ac:dyDescent="0.2"/>
    <row r="6239" s="52" customFormat="1" x14ac:dyDescent="0.2"/>
    <row r="6240" s="52" customFormat="1" x14ac:dyDescent="0.2"/>
    <row r="6241" s="52" customFormat="1" x14ac:dyDescent="0.2"/>
    <row r="6242" s="52" customFormat="1" x14ac:dyDescent="0.2"/>
    <row r="6243" s="52" customFormat="1" x14ac:dyDescent="0.2"/>
    <row r="6244" s="52" customFormat="1" x14ac:dyDescent="0.2"/>
    <row r="6245" s="52" customFormat="1" x14ac:dyDescent="0.2"/>
    <row r="6246" s="52" customFormat="1" x14ac:dyDescent="0.2"/>
    <row r="6247" s="52" customFormat="1" x14ac:dyDescent="0.2"/>
    <row r="6248" s="52" customFormat="1" x14ac:dyDescent="0.2"/>
    <row r="6249" s="52" customFormat="1" x14ac:dyDescent="0.2"/>
    <row r="6250" s="52" customFormat="1" x14ac:dyDescent="0.2"/>
    <row r="6251" s="52" customFormat="1" x14ac:dyDescent="0.2"/>
    <row r="6252" s="52" customFormat="1" x14ac:dyDescent="0.2"/>
    <row r="6253" s="52" customFormat="1" x14ac:dyDescent="0.2"/>
    <row r="6254" s="52" customFormat="1" x14ac:dyDescent="0.2"/>
    <row r="6255" s="52" customFormat="1" x14ac:dyDescent="0.2"/>
    <row r="6256" s="52" customFormat="1" x14ac:dyDescent="0.2"/>
    <row r="6257" s="52" customFormat="1" x14ac:dyDescent="0.2"/>
    <row r="6258" s="52" customFormat="1" x14ac:dyDescent="0.2"/>
    <row r="6259" s="52" customFormat="1" x14ac:dyDescent="0.2"/>
    <row r="6260" s="52" customFormat="1" x14ac:dyDescent="0.2"/>
    <row r="6261" s="52" customFormat="1" x14ac:dyDescent="0.2"/>
    <row r="6262" s="52" customFormat="1" x14ac:dyDescent="0.2"/>
    <row r="6263" s="52" customFormat="1" x14ac:dyDescent="0.2"/>
    <row r="6264" s="52" customFormat="1" x14ac:dyDescent="0.2"/>
    <row r="6265" s="52" customFormat="1" x14ac:dyDescent="0.2"/>
    <row r="6266" s="52" customFormat="1" x14ac:dyDescent="0.2"/>
    <row r="6267" s="52" customFormat="1" x14ac:dyDescent="0.2"/>
    <row r="6268" s="52" customFormat="1" x14ac:dyDescent="0.2"/>
    <row r="6269" s="52" customFormat="1" x14ac:dyDescent="0.2"/>
    <row r="6270" s="52" customFormat="1" x14ac:dyDescent="0.2"/>
    <row r="6271" s="52" customFormat="1" x14ac:dyDescent="0.2"/>
    <row r="6272" s="52" customFormat="1" x14ac:dyDescent="0.2"/>
    <row r="6273" s="52" customFormat="1" x14ac:dyDescent="0.2"/>
    <row r="6274" s="52" customFormat="1" x14ac:dyDescent="0.2"/>
    <row r="6275" s="52" customFormat="1" x14ac:dyDescent="0.2"/>
    <row r="6276" s="52" customFormat="1" x14ac:dyDescent="0.2"/>
    <row r="6277" s="52" customFormat="1" x14ac:dyDescent="0.2"/>
    <row r="6278" s="52" customFormat="1" x14ac:dyDescent="0.2"/>
    <row r="6279" s="52" customFormat="1" x14ac:dyDescent="0.2"/>
    <row r="6280" s="52" customFormat="1" x14ac:dyDescent="0.2"/>
    <row r="6281" s="52" customFormat="1" x14ac:dyDescent="0.2"/>
    <row r="6282" s="52" customFormat="1" x14ac:dyDescent="0.2"/>
    <row r="6283" s="52" customFormat="1" x14ac:dyDescent="0.2"/>
    <row r="6284" s="52" customFormat="1" x14ac:dyDescent="0.2"/>
    <row r="6285" s="52" customFormat="1" x14ac:dyDescent="0.2"/>
    <row r="6286" s="52" customFormat="1" x14ac:dyDescent="0.2"/>
    <row r="6287" s="52" customFormat="1" x14ac:dyDescent="0.2"/>
    <row r="6288" s="52" customFormat="1" x14ac:dyDescent="0.2"/>
    <row r="6289" s="52" customFormat="1" x14ac:dyDescent="0.2"/>
    <row r="6290" s="52" customFormat="1" x14ac:dyDescent="0.2"/>
    <row r="6291" s="52" customFormat="1" x14ac:dyDescent="0.2"/>
    <row r="6292" s="52" customFormat="1" x14ac:dyDescent="0.2"/>
    <row r="6293" s="52" customFormat="1" x14ac:dyDescent="0.2"/>
    <row r="6294" s="52" customFormat="1" x14ac:dyDescent="0.2"/>
    <row r="6295" s="52" customFormat="1" x14ac:dyDescent="0.2"/>
    <row r="6296" s="52" customFormat="1" x14ac:dyDescent="0.2"/>
    <row r="6297" s="52" customFormat="1" x14ac:dyDescent="0.2"/>
    <row r="6298" s="52" customFormat="1" x14ac:dyDescent="0.2"/>
    <row r="6299" s="52" customFormat="1" x14ac:dyDescent="0.2"/>
    <row r="6300" s="52" customFormat="1" x14ac:dyDescent="0.2"/>
    <row r="6301" s="52" customFormat="1" x14ac:dyDescent="0.2"/>
    <row r="6302" s="52" customFormat="1" x14ac:dyDescent="0.2"/>
    <row r="6303" s="52" customFormat="1" x14ac:dyDescent="0.2"/>
    <row r="6304" s="52" customFormat="1" x14ac:dyDescent="0.2"/>
    <row r="6305" s="52" customFormat="1" x14ac:dyDescent="0.2"/>
    <row r="6306" s="52" customFormat="1" x14ac:dyDescent="0.2"/>
    <row r="6307" s="52" customFormat="1" x14ac:dyDescent="0.2"/>
    <row r="6308" s="52" customFormat="1" x14ac:dyDescent="0.2"/>
    <row r="6309" s="52" customFormat="1" x14ac:dyDescent="0.2"/>
    <row r="6310" s="52" customFormat="1" x14ac:dyDescent="0.2"/>
    <row r="6311" s="52" customFormat="1" x14ac:dyDescent="0.2"/>
    <row r="6312" s="52" customFormat="1" x14ac:dyDescent="0.2"/>
    <row r="6313" s="52" customFormat="1" x14ac:dyDescent="0.2"/>
    <row r="6314" s="52" customFormat="1" x14ac:dyDescent="0.2"/>
    <row r="6315" s="52" customFormat="1" x14ac:dyDescent="0.2"/>
    <row r="6316" s="52" customFormat="1" x14ac:dyDescent="0.2"/>
    <row r="6317" s="52" customFormat="1" x14ac:dyDescent="0.2"/>
    <row r="6318" s="52" customFormat="1" x14ac:dyDescent="0.2"/>
    <row r="6319" s="52" customFormat="1" x14ac:dyDescent="0.2"/>
    <row r="6320" s="52" customFormat="1" x14ac:dyDescent="0.2"/>
    <row r="6321" s="52" customFormat="1" x14ac:dyDescent="0.2"/>
    <row r="6322" s="52" customFormat="1" x14ac:dyDescent="0.2"/>
    <row r="6323" s="52" customFormat="1" x14ac:dyDescent="0.2"/>
    <row r="6324" s="52" customFormat="1" x14ac:dyDescent="0.2"/>
    <row r="6325" s="52" customFormat="1" x14ac:dyDescent="0.2"/>
    <row r="6326" s="52" customFormat="1" x14ac:dyDescent="0.2"/>
    <row r="6327" s="52" customFormat="1" x14ac:dyDescent="0.2"/>
    <row r="6328" s="52" customFormat="1" x14ac:dyDescent="0.2"/>
    <row r="6329" s="52" customFormat="1" x14ac:dyDescent="0.2"/>
    <row r="6330" s="52" customFormat="1" x14ac:dyDescent="0.2"/>
    <row r="6331" s="52" customFormat="1" x14ac:dyDescent="0.2"/>
    <row r="6332" s="52" customFormat="1" x14ac:dyDescent="0.2"/>
    <row r="6333" s="52" customFormat="1" x14ac:dyDescent="0.2"/>
    <row r="6334" s="52" customFormat="1" x14ac:dyDescent="0.2"/>
    <row r="6335" s="52" customFormat="1" x14ac:dyDescent="0.2"/>
    <row r="6336" s="52" customFormat="1" x14ac:dyDescent="0.2"/>
    <row r="6337" s="52" customFormat="1" x14ac:dyDescent="0.2"/>
    <row r="6338" s="52" customFormat="1" x14ac:dyDescent="0.2"/>
    <row r="6339" s="52" customFormat="1" x14ac:dyDescent="0.2"/>
    <row r="6340" s="52" customFormat="1" x14ac:dyDescent="0.2"/>
    <row r="6341" s="52" customFormat="1" x14ac:dyDescent="0.2"/>
    <row r="6342" s="52" customFormat="1" x14ac:dyDescent="0.2"/>
    <row r="6343" s="52" customFormat="1" x14ac:dyDescent="0.2"/>
    <row r="6344" s="52" customFormat="1" x14ac:dyDescent="0.2"/>
    <row r="6345" s="52" customFormat="1" x14ac:dyDescent="0.2"/>
    <row r="6346" s="52" customFormat="1" x14ac:dyDescent="0.2"/>
    <row r="6347" s="52" customFormat="1" x14ac:dyDescent="0.2"/>
    <row r="6348" s="52" customFormat="1" x14ac:dyDescent="0.2"/>
    <row r="6349" s="52" customFormat="1" x14ac:dyDescent="0.2"/>
    <row r="6350" s="52" customFormat="1" x14ac:dyDescent="0.2"/>
    <row r="6351" s="52" customFormat="1" x14ac:dyDescent="0.2"/>
    <row r="6352" s="52" customFormat="1" x14ac:dyDescent="0.2"/>
    <row r="6353" s="52" customFormat="1" x14ac:dyDescent="0.2"/>
    <row r="6354" s="52" customFormat="1" x14ac:dyDescent="0.2"/>
    <row r="6355" s="52" customFormat="1" x14ac:dyDescent="0.2"/>
    <row r="6356" s="52" customFormat="1" x14ac:dyDescent="0.2"/>
    <row r="6357" s="52" customFormat="1" x14ac:dyDescent="0.2"/>
    <row r="6358" s="52" customFormat="1" x14ac:dyDescent="0.2"/>
    <row r="6359" s="52" customFormat="1" x14ac:dyDescent="0.2"/>
    <row r="6360" s="52" customFormat="1" x14ac:dyDescent="0.2"/>
    <row r="6361" s="52" customFormat="1" x14ac:dyDescent="0.2"/>
    <row r="6362" s="52" customFormat="1" x14ac:dyDescent="0.2"/>
    <row r="6363" s="52" customFormat="1" x14ac:dyDescent="0.2"/>
    <row r="6364" s="52" customFormat="1" x14ac:dyDescent="0.2"/>
    <row r="6365" s="52" customFormat="1" x14ac:dyDescent="0.2"/>
    <row r="6366" s="52" customFormat="1" x14ac:dyDescent="0.2"/>
    <row r="6367" s="52" customFormat="1" x14ac:dyDescent="0.2"/>
    <row r="6368" s="52" customFormat="1" x14ac:dyDescent="0.2"/>
    <row r="6369" s="52" customFormat="1" x14ac:dyDescent="0.2"/>
    <row r="6370" s="52" customFormat="1" x14ac:dyDescent="0.2"/>
    <row r="6371" s="52" customFormat="1" x14ac:dyDescent="0.2"/>
    <row r="6372" s="52" customFormat="1" x14ac:dyDescent="0.2"/>
    <row r="6373" s="52" customFormat="1" x14ac:dyDescent="0.2"/>
    <row r="6374" s="52" customFormat="1" x14ac:dyDescent="0.2"/>
    <row r="6375" s="52" customFormat="1" x14ac:dyDescent="0.2"/>
    <row r="6376" s="52" customFormat="1" x14ac:dyDescent="0.2"/>
    <row r="6377" s="52" customFormat="1" x14ac:dyDescent="0.2"/>
    <row r="6378" s="52" customFormat="1" x14ac:dyDescent="0.2"/>
    <row r="6379" s="52" customFormat="1" x14ac:dyDescent="0.2"/>
    <row r="6380" s="52" customFormat="1" x14ac:dyDescent="0.2"/>
    <row r="6381" s="52" customFormat="1" x14ac:dyDescent="0.2"/>
    <row r="6382" s="52" customFormat="1" x14ac:dyDescent="0.2"/>
    <row r="6383" s="52" customFormat="1" x14ac:dyDescent="0.2"/>
    <row r="6384" s="52" customFormat="1" x14ac:dyDescent="0.2"/>
    <row r="6385" s="52" customFormat="1" x14ac:dyDescent="0.2"/>
    <row r="6386" s="52" customFormat="1" x14ac:dyDescent="0.2"/>
    <row r="6387" s="52" customFormat="1" x14ac:dyDescent="0.2"/>
    <row r="6388" s="52" customFormat="1" x14ac:dyDescent="0.2"/>
    <row r="6389" s="52" customFormat="1" x14ac:dyDescent="0.2"/>
    <row r="6390" s="52" customFormat="1" x14ac:dyDescent="0.2"/>
    <row r="6391" s="52" customFormat="1" x14ac:dyDescent="0.2"/>
    <row r="6392" s="52" customFormat="1" x14ac:dyDescent="0.2"/>
    <row r="6393" s="52" customFormat="1" x14ac:dyDescent="0.2"/>
    <row r="6394" s="52" customFormat="1" x14ac:dyDescent="0.2"/>
    <row r="6395" s="52" customFormat="1" x14ac:dyDescent="0.2"/>
    <row r="6396" s="52" customFormat="1" x14ac:dyDescent="0.2"/>
    <row r="6397" s="52" customFormat="1" x14ac:dyDescent="0.2"/>
    <row r="6398" s="52" customFormat="1" x14ac:dyDescent="0.2"/>
    <row r="6399" s="52" customFormat="1" x14ac:dyDescent="0.2"/>
    <row r="6400" s="52" customFormat="1" x14ac:dyDescent="0.2"/>
    <row r="6401" s="52" customFormat="1" x14ac:dyDescent="0.2"/>
    <row r="6402" s="52" customFormat="1" x14ac:dyDescent="0.2"/>
    <row r="6403" s="52" customFormat="1" x14ac:dyDescent="0.2"/>
    <row r="6404" s="52" customFormat="1" x14ac:dyDescent="0.2"/>
    <row r="6405" s="52" customFormat="1" x14ac:dyDescent="0.2"/>
    <row r="6406" s="52" customFormat="1" x14ac:dyDescent="0.2"/>
    <row r="6407" s="52" customFormat="1" x14ac:dyDescent="0.2"/>
    <row r="6408" s="52" customFormat="1" x14ac:dyDescent="0.2"/>
    <row r="6409" s="52" customFormat="1" x14ac:dyDescent="0.2"/>
    <row r="6410" s="52" customFormat="1" x14ac:dyDescent="0.2"/>
    <row r="6411" s="52" customFormat="1" x14ac:dyDescent="0.2"/>
    <row r="6412" s="52" customFormat="1" x14ac:dyDescent="0.2"/>
    <row r="6413" s="52" customFormat="1" x14ac:dyDescent="0.2"/>
    <row r="6414" s="52" customFormat="1" x14ac:dyDescent="0.2"/>
    <row r="6415" s="52" customFormat="1" x14ac:dyDescent="0.2"/>
    <row r="6416" s="52" customFormat="1" x14ac:dyDescent="0.2"/>
    <row r="6417" s="52" customFormat="1" x14ac:dyDescent="0.2"/>
    <row r="6418" s="52" customFormat="1" x14ac:dyDescent="0.2"/>
    <row r="6419" s="52" customFormat="1" x14ac:dyDescent="0.2"/>
    <row r="6420" s="52" customFormat="1" x14ac:dyDescent="0.2"/>
    <row r="6421" s="52" customFormat="1" x14ac:dyDescent="0.2"/>
    <row r="6422" s="52" customFormat="1" x14ac:dyDescent="0.2"/>
    <row r="6423" s="52" customFormat="1" x14ac:dyDescent="0.2"/>
    <row r="6424" s="52" customFormat="1" x14ac:dyDescent="0.2"/>
    <row r="6425" s="52" customFormat="1" x14ac:dyDescent="0.2"/>
    <row r="6426" s="52" customFormat="1" x14ac:dyDescent="0.2"/>
    <row r="6427" s="52" customFormat="1" x14ac:dyDescent="0.2"/>
    <row r="6428" s="52" customFormat="1" x14ac:dyDescent="0.2"/>
    <row r="6429" s="52" customFormat="1" x14ac:dyDescent="0.2"/>
    <row r="6430" s="52" customFormat="1" x14ac:dyDescent="0.2"/>
    <row r="6431" s="52" customFormat="1" x14ac:dyDescent="0.2"/>
    <row r="6432" s="52" customFormat="1" x14ac:dyDescent="0.2"/>
    <row r="6433" s="52" customFormat="1" x14ac:dyDescent="0.2"/>
    <row r="6434" s="52" customFormat="1" x14ac:dyDescent="0.2"/>
    <row r="6435" s="52" customFormat="1" x14ac:dyDescent="0.2"/>
    <row r="6436" s="52" customFormat="1" x14ac:dyDescent="0.2"/>
    <row r="6437" s="52" customFormat="1" x14ac:dyDescent="0.2"/>
    <row r="6438" s="52" customFormat="1" x14ac:dyDescent="0.2"/>
    <row r="6439" s="52" customFormat="1" x14ac:dyDescent="0.2"/>
    <row r="6440" s="52" customFormat="1" x14ac:dyDescent="0.2"/>
    <row r="6441" s="52" customFormat="1" x14ac:dyDescent="0.2"/>
    <row r="6442" s="52" customFormat="1" x14ac:dyDescent="0.2"/>
    <row r="6443" s="52" customFormat="1" x14ac:dyDescent="0.2"/>
    <row r="6444" s="52" customFormat="1" x14ac:dyDescent="0.2"/>
    <row r="6445" s="52" customFormat="1" x14ac:dyDescent="0.2"/>
    <row r="6446" s="52" customFormat="1" x14ac:dyDescent="0.2"/>
    <row r="6447" s="52" customFormat="1" x14ac:dyDescent="0.2"/>
    <row r="6448" s="52" customFormat="1" x14ac:dyDescent="0.2"/>
    <row r="6449" s="52" customFormat="1" x14ac:dyDescent="0.2"/>
    <row r="6450" s="52" customFormat="1" x14ac:dyDescent="0.2"/>
    <row r="6451" s="52" customFormat="1" x14ac:dyDescent="0.2"/>
    <row r="6452" s="52" customFormat="1" x14ac:dyDescent="0.2"/>
    <row r="6453" s="52" customFormat="1" x14ac:dyDescent="0.2"/>
    <row r="6454" s="52" customFormat="1" x14ac:dyDescent="0.2"/>
    <row r="6455" s="52" customFormat="1" x14ac:dyDescent="0.2"/>
    <row r="6456" s="52" customFormat="1" x14ac:dyDescent="0.2"/>
    <row r="6457" s="52" customFormat="1" x14ac:dyDescent="0.2"/>
    <row r="6458" s="52" customFormat="1" x14ac:dyDescent="0.2"/>
    <row r="6459" s="52" customFormat="1" x14ac:dyDescent="0.2"/>
    <row r="6460" s="52" customFormat="1" x14ac:dyDescent="0.2"/>
    <row r="6461" s="52" customFormat="1" x14ac:dyDescent="0.2"/>
    <row r="6462" s="52" customFormat="1" x14ac:dyDescent="0.2"/>
    <row r="6463" s="52" customFormat="1" x14ac:dyDescent="0.2"/>
    <row r="6464" s="52" customFormat="1" x14ac:dyDescent="0.2"/>
    <row r="6465" s="52" customFormat="1" x14ac:dyDescent="0.2"/>
    <row r="6466" s="52" customFormat="1" x14ac:dyDescent="0.2"/>
    <row r="6467" s="52" customFormat="1" x14ac:dyDescent="0.2"/>
    <row r="6468" s="52" customFormat="1" x14ac:dyDescent="0.2"/>
    <row r="6469" s="52" customFormat="1" x14ac:dyDescent="0.2"/>
    <row r="6470" s="52" customFormat="1" x14ac:dyDescent="0.2"/>
    <row r="6471" s="52" customFormat="1" x14ac:dyDescent="0.2"/>
    <row r="6472" s="52" customFormat="1" x14ac:dyDescent="0.2"/>
    <row r="6473" s="52" customFormat="1" x14ac:dyDescent="0.2"/>
    <row r="6474" s="52" customFormat="1" x14ac:dyDescent="0.2"/>
    <row r="6475" s="52" customFormat="1" x14ac:dyDescent="0.2"/>
    <row r="6476" s="52" customFormat="1" x14ac:dyDescent="0.2"/>
    <row r="6477" s="52" customFormat="1" x14ac:dyDescent="0.2"/>
    <row r="6478" s="52" customFormat="1" x14ac:dyDescent="0.2"/>
    <row r="6479" s="52" customFormat="1" x14ac:dyDescent="0.2"/>
    <row r="6480" s="52" customFormat="1" x14ac:dyDescent="0.2"/>
    <row r="6481" s="52" customFormat="1" x14ac:dyDescent="0.2"/>
    <row r="6482" s="52" customFormat="1" x14ac:dyDescent="0.2"/>
    <row r="6483" s="52" customFormat="1" x14ac:dyDescent="0.2"/>
    <row r="6484" s="52" customFormat="1" x14ac:dyDescent="0.2"/>
    <row r="6485" s="52" customFormat="1" x14ac:dyDescent="0.2"/>
    <row r="6486" s="52" customFormat="1" x14ac:dyDescent="0.2"/>
    <row r="6487" s="52" customFormat="1" x14ac:dyDescent="0.2"/>
    <row r="6488" s="52" customFormat="1" x14ac:dyDescent="0.2"/>
    <row r="6489" s="52" customFormat="1" x14ac:dyDescent="0.2"/>
    <row r="6490" s="52" customFormat="1" x14ac:dyDescent="0.2"/>
    <row r="6491" s="52" customFormat="1" x14ac:dyDescent="0.2"/>
    <row r="6492" s="52" customFormat="1" x14ac:dyDescent="0.2"/>
    <row r="6493" s="52" customFormat="1" x14ac:dyDescent="0.2"/>
    <row r="6494" s="52" customFormat="1" x14ac:dyDescent="0.2"/>
    <row r="6495" s="52" customFormat="1" x14ac:dyDescent="0.2"/>
    <row r="6496" s="52" customFormat="1" x14ac:dyDescent="0.2"/>
    <row r="6497" s="52" customFormat="1" x14ac:dyDescent="0.2"/>
    <row r="6498" s="52" customFormat="1" x14ac:dyDescent="0.2"/>
    <row r="6499" s="52" customFormat="1" x14ac:dyDescent="0.2"/>
    <row r="6500" s="52" customFormat="1" x14ac:dyDescent="0.2"/>
    <row r="6501" s="52" customFormat="1" x14ac:dyDescent="0.2"/>
    <row r="6502" s="52" customFormat="1" x14ac:dyDescent="0.2"/>
    <row r="6503" s="52" customFormat="1" x14ac:dyDescent="0.2"/>
    <row r="6504" s="52" customFormat="1" x14ac:dyDescent="0.2"/>
    <row r="6505" s="52" customFormat="1" x14ac:dyDescent="0.2"/>
    <row r="6506" s="52" customFormat="1" x14ac:dyDescent="0.2"/>
    <row r="6507" s="52" customFormat="1" x14ac:dyDescent="0.2"/>
    <row r="6508" s="52" customFormat="1" x14ac:dyDescent="0.2"/>
    <row r="6509" s="52" customFormat="1" x14ac:dyDescent="0.2"/>
    <row r="6510" s="52" customFormat="1" x14ac:dyDescent="0.2"/>
    <row r="6511" s="52" customFormat="1" x14ac:dyDescent="0.2"/>
    <row r="6512" s="52" customFormat="1" x14ac:dyDescent="0.2"/>
    <row r="6513" s="52" customFormat="1" x14ac:dyDescent="0.2"/>
    <row r="6514" s="52" customFormat="1" x14ac:dyDescent="0.2"/>
    <row r="6515" s="52" customFormat="1" x14ac:dyDescent="0.2"/>
    <row r="6516" s="52" customFormat="1" x14ac:dyDescent="0.2"/>
    <row r="6517" s="52" customFormat="1" x14ac:dyDescent="0.2"/>
    <row r="6518" s="52" customFormat="1" x14ac:dyDescent="0.2"/>
    <row r="6519" s="52" customFormat="1" x14ac:dyDescent="0.2"/>
    <row r="6520" s="52" customFormat="1" x14ac:dyDescent="0.2"/>
    <row r="6521" s="52" customFormat="1" x14ac:dyDescent="0.2"/>
    <row r="6522" s="52" customFormat="1" x14ac:dyDescent="0.2"/>
    <row r="6523" s="52" customFormat="1" x14ac:dyDescent="0.2"/>
    <row r="6524" s="52" customFormat="1" x14ac:dyDescent="0.2"/>
    <row r="6525" s="52" customFormat="1" x14ac:dyDescent="0.2"/>
    <row r="6526" s="52" customFormat="1" x14ac:dyDescent="0.2"/>
    <row r="6527" s="52" customFormat="1" x14ac:dyDescent="0.2"/>
    <row r="6528" s="52" customFormat="1" x14ac:dyDescent="0.2"/>
    <row r="6529" s="52" customFormat="1" x14ac:dyDescent="0.2"/>
    <row r="6530" s="52" customFormat="1" x14ac:dyDescent="0.2"/>
    <row r="6531" s="52" customFormat="1" x14ac:dyDescent="0.2"/>
    <row r="6532" s="52" customFormat="1" x14ac:dyDescent="0.2"/>
    <row r="6533" s="52" customFormat="1" x14ac:dyDescent="0.2"/>
    <row r="6534" s="52" customFormat="1" x14ac:dyDescent="0.2"/>
    <row r="6535" s="52" customFormat="1" x14ac:dyDescent="0.2"/>
    <row r="6536" s="52" customFormat="1" x14ac:dyDescent="0.2"/>
    <row r="6537" s="52" customFormat="1" x14ac:dyDescent="0.2"/>
    <row r="6538" s="52" customFormat="1" x14ac:dyDescent="0.2"/>
    <row r="6539" s="52" customFormat="1" x14ac:dyDescent="0.2"/>
    <row r="6540" s="52" customFormat="1" x14ac:dyDescent="0.2"/>
    <row r="6541" s="52" customFormat="1" x14ac:dyDescent="0.2"/>
    <row r="6542" s="52" customFormat="1" x14ac:dyDescent="0.2"/>
    <row r="6543" s="52" customFormat="1" x14ac:dyDescent="0.2"/>
    <row r="6544" s="52" customFormat="1" x14ac:dyDescent="0.2"/>
    <row r="6545" s="52" customFormat="1" x14ac:dyDescent="0.2"/>
    <row r="6546" s="52" customFormat="1" x14ac:dyDescent="0.2"/>
    <row r="6547" s="52" customFormat="1" x14ac:dyDescent="0.2"/>
    <row r="6548" s="52" customFormat="1" x14ac:dyDescent="0.2"/>
    <row r="6549" s="52" customFormat="1" x14ac:dyDescent="0.2"/>
    <row r="6550" s="52" customFormat="1" x14ac:dyDescent="0.2"/>
    <row r="6551" s="52" customFormat="1" x14ac:dyDescent="0.2"/>
    <row r="6552" s="52" customFormat="1" x14ac:dyDescent="0.2"/>
    <row r="6553" s="52" customFormat="1" x14ac:dyDescent="0.2"/>
    <row r="6554" s="52" customFormat="1" x14ac:dyDescent="0.2"/>
    <row r="6555" s="52" customFormat="1" x14ac:dyDescent="0.2"/>
    <row r="6556" s="52" customFormat="1" x14ac:dyDescent="0.2"/>
    <row r="6557" s="52" customFormat="1" x14ac:dyDescent="0.2"/>
    <row r="6558" s="52" customFormat="1" x14ac:dyDescent="0.2"/>
    <row r="6559" s="52" customFormat="1" x14ac:dyDescent="0.2"/>
    <row r="6560" s="52" customFormat="1" x14ac:dyDescent="0.2"/>
    <row r="6561" s="52" customFormat="1" x14ac:dyDescent="0.2"/>
    <row r="6562" s="52" customFormat="1" x14ac:dyDescent="0.2"/>
    <row r="6563" s="52" customFormat="1" x14ac:dyDescent="0.2"/>
    <row r="6564" s="52" customFormat="1" x14ac:dyDescent="0.2"/>
    <row r="6565" s="52" customFormat="1" x14ac:dyDescent="0.2"/>
    <row r="6566" s="52" customFormat="1" x14ac:dyDescent="0.2"/>
    <row r="6567" s="52" customFormat="1" x14ac:dyDescent="0.2"/>
    <row r="6568" s="52" customFormat="1" x14ac:dyDescent="0.2"/>
    <row r="6569" s="52" customFormat="1" x14ac:dyDescent="0.2"/>
    <row r="6570" s="52" customFormat="1" x14ac:dyDescent="0.2"/>
    <row r="6571" s="52" customFormat="1" x14ac:dyDescent="0.2"/>
    <row r="6572" s="52" customFormat="1" x14ac:dyDescent="0.2"/>
    <row r="6573" s="52" customFormat="1" x14ac:dyDescent="0.2"/>
    <row r="6574" s="52" customFormat="1" x14ac:dyDescent="0.2"/>
    <row r="6575" s="52" customFormat="1" x14ac:dyDescent="0.2"/>
    <row r="6576" s="52" customFormat="1" x14ac:dyDescent="0.2"/>
    <row r="6577" s="52" customFormat="1" x14ac:dyDescent="0.2"/>
    <row r="6578" s="52" customFormat="1" x14ac:dyDescent="0.2"/>
    <row r="6579" s="52" customFormat="1" x14ac:dyDescent="0.2"/>
    <row r="6580" s="52" customFormat="1" x14ac:dyDescent="0.2"/>
    <row r="6581" s="52" customFormat="1" x14ac:dyDescent="0.2"/>
    <row r="6582" s="52" customFormat="1" x14ac:dyDescent="0.2"/>
    <row r="6583" s="52" customFormat="1" x14ac:dyDescent="0.2"/>
    <row r="6584" s="52" customFormat="1" x14ac:dyDescent="0.2"/>
    <row r="6585" s="52" customFormat="1" x14ac:dyDescent="0.2"/>
    <row r="6586" s="52" customFormat="1" x14ac:dyDescent="0.2"/>
    <row r="6587" s="52" customFormat="1" x14ac:dyDescent="0.2"/>
    <row r="6588" s="52" customFormat="1" x14ac:dyDescent="0.2"/>
    <row r="6589" s="52" customFormat="1" x14ac:dyDescent="0.2"/>
    <row r="6590" s="52" customFormat="1" x14ac:dyDescent="0.2"/>
    <row r="6591" s="52" customFormat="1" x14ac:dyDescent="0.2"/>
    <row r="6592" s="52" customFormat="1" x14ac:dyDescent="0.2"/>
    <row r="6593" s="52" customFormat="1" x14ac:dyDescent="0.2"/>
    <row r="6594" s="52" customFormat="1" x14ac:dyDescent="0.2"/>
    <row r="6595" s="52" customFormat="1" x14ac:dyDescent="0.2"/>
    <row r="6596" s="52" customFormat="1" x14ac:dyDescent="0.2"/>
    <row r="6597" s="52" customFormat="1" x14ac:dyDescent="0.2"/>
    <row r="6598" s="52" customFormat="1" x14ac:dyDescent="0.2"/>
    <row r="6599" s="52" customFormat="1" x14ac:dyDescent="0.2"/>
    <row r="6600" s="52" customFormat="1" x14ac:dyDescent="0.2"/>
    <row r="6601" s="52" customFormat="1" x14ac:dyDescent="0.2"/>
    <row r="6602" s="52" customFormat="1" x14ac:dyDescent="0.2"/>
    <row r="6603" s="52" customFormat="1" x14ac:dyDescent="0.2"/>
    <row r="6604" s="52" customFormat="1" x14ac:dyDescent="0.2"/>
    <row r="6605" s="52" customFormat="1" x14ac:dyDescent="0.2"/>
    <row r="6606" s="52" customFormat="1" x14ac:dyDescent="0.2"/>
    <row r="6607" s="52" customFormat="1" x14ac:dyDescent="0.2"/>
    <row r="6608" s="52" customFormat="1" x14ac:dyDescent="0.2"/>
    <row r="6609" s="52" customFormat="1" x14ac:dyDescent="0.2"/>
    <row r="6610" s="52" customFormat="1" x14ac:dyDescent="0.2"/>
    <row r="6611" s="52" customFormat="1" x14ac:dyDescent="0.2"/>
    <row r="6612" s="52" customFormat="1" x14ac:dyDescent="0.2"/>
    <row r="6613" s="52" customFormat="1" x14ac:dyDescent="0.2"/>
    <row r="6614" s="52" customFormat="1" x14ac:dyDescent="0.2"/>
    <row r="6615" s="52" customFormat="1" x14ac:dyDescent="0.2"/>
    <row r="6616" s="52" customFormat="1" x14ac:dyDescent="0.2"/>
    <row r="6617" s="52" customFormat="1" x14ac:dyDescent="0.2"/>
    <row r="6618" s="52" customFormat="1" x14ac:dyDescent="0.2"/>
    <row r="6619" s="52" customFormat="1" x14ac:dyDescent="0.2"/>
    <row r="6620" s="52" customFormat="1" x14ac:dyDescent="0.2"/>
    <row r="6621" s="52" customFormat="1" x14ac:dyDescent="0.2"/>
    <row r="6622" s="52" customFormat="1" x14ac:dyDescent="0.2"/>
    <row r="6623" s="52" customFormat="1" x14ac:dyDescent="0.2"/>
    <row r="6624" s="52" customFormat="1" x14ac:dyDescent="0.2"/>
    <row r="6625" s="52" customFormat="1" x14ac:dyDescent="0.2"/>
    <row r="6626" s="52" customFormat="1" x14ac:dyDescent="0.2"/>
    <row r="6627" s="52" customFormat="1" x14ac:dyDescent="0.2"/>
    <row r="6628" s="52" customFormat="1" x14ac:dyDescent="0.2"/>
    <row r="6629" s="52" customFormat="1" x14ac:dyDescent="0.2"/>
    <row r="6630" s="52" customFormat="1" x14ac:dyDescent="0.2"/>
    <row r="6631" s="52" customFormat="1" x14ac:dyDescent="0.2"/>
    <row r="6632" s="52" customFormat="1" x14ac:dyDescent="0.2"/>
    <row r="6633" s="52" customFormat="1" x14ac:dyDescent="0.2"/>
    <row r="6634" s="52" customFormat="1" x14ac:dyDescent="0.2"/>
    <row r="6635" s="52" customFormat="1" x14ac:dyDescent="0.2"/>
    <row r="6636" s="52" customFormat="1" x14ac:dyDescent="0.2"/>
    <row r="6637" s="52" customFormat="1" x14ac:dyDescent="0.2"/>
    <row r="6638" s="52" customFormat="1" x14ac:dyDescent="0.2"/>
    <row r="6639" s="52" customFormat="1" x14ac:dyDescent="0.2"/>
    <row r="6640" s="52" customFormat="1" x14ac:dyDescent="0.2"/>
    <row r="6641" s="52" customFormat="1" x14ac:dyDescent="0.2"/>
    <row r="6642" s="52" customFormat="1" x14ac:dyDescent="0.2"/>
    <row r="6643" s="52" customFormat="1" x14ac:dyDescent="0.2"/>
    <row r="6644" s="52" customFormat="1" x14ac:dyDescent="0.2"/>
    <row r="6645" s="52" customFormat="1" x14ac:dyDescent="0.2"/>
    <row r="6646" s="52" customFormat="1" x14ac:dyDescent="0.2"/>
    <row r="6647" s="52" customFormat="1" x14ac:dyDescent="0.2"/>
    <row r="6648" s="52" customFormat="1" x14ac:dyDescent="0.2"/>
    <row r="6649" s="52" customFormat="1" x14ac:dyDescent="0.2"/>
    <row r="6650" s="52" customFormat="1" x14ac:dyDescent="0.2"/>
    <row r="6651" s="52" customFormat="1" x14ac:dyDescent="0.2"/>
    <row r="6652" s="52" customFormat="1" x14ac:dyDescent="0.2"/>
    <row r="6653" s="52" customFormat="1" x14ac:dyDescent="0.2"/>
    <row r="6654" s="52" customFormat="1" x14ac:dyDescent="0.2"/>
    <row r="6655" s="52" customFormat="1" x14ac:dyDescent="0.2"/>
    <row r="6656" s="52" customFormat="1" x14ac:dyDescent="0.2"/>
    <row r="6657" s="52" customFormat="1" x14ac:dyDescent="0.2"/>
    <row r="6658" s="52" customFormat="1" x14ac:dyDescent="0.2"/>
    <row r="6659" s="52" customFormat="1" x14ac:dyDescent="0.2"/>
    <row r="6660" s="52" customFormat="1" x14ac:dyDescent="0.2"/>
    <row r="6661" s="52" customFormat="1" x14ac:dyDescent="0.2"/>
    <row r="6662" s="52" customFormat="1" x14ac:dyDescent="0.2"/>
    <row r="6663" s="52" customFormat="1" x14ac:dyDescent="0.2"/>
    <row r="6664" s="52" customFormat="1" x14ac:dyDescent="0.2"/>
    <row r="6665" s="52" customFormat="1" x14ac:dyDescent="0.2"/>
    <row r="6666" s="52" customFormat="1" x14ac:dyDescent="0.2"/>
    <row r="6667" s="52" customFormat="1" x14ac:dyDescent="0.2"/>
    <row r="6668" s="52" customFormat="1" x14ac:dyDescent="0.2"/>
    <row r="6669" s="52" customFormat="1" x14ac:dyDescent="0.2"/>
    <row r="6670" s="52" customFormat="1" x14ac:dyDescent="0.2"/>
    <row r="6671" s="52" customFormat="1" x14ac:dyDescent="0.2"/>
    <row r="6672" s="52" customFormat="1" x14ac:dyDescent="0.2"/>
    <row r="6673" s="52" customFormat="1" x14ac:dyDescent="0.2"/>
    <row r="6674" s="52" customFormat="1" x14ac:dyDescent="0.2"/>
    <row r="6675" s="52" customFormat="1" x14ac:dyDescent="0.2"/>
    <row r="6676" s="52" customFormat="1" x14ac:dyDescent="0.2"/>
    <row r="6677" s="52" customFormat="1" x14ac:dyDescent="0.2"/>
    <row r="6678" s="52" customFormat="1" x14ac:dyDescent="0.2"/>
    <row r="6679" s="52" customFormat="1" x14ac:dyDescent="0.2"/>
    <row r="6680" s="52" customFormat="1" x14ac:dyDescent="0.2"/>
    <row r="6681" s="52" customFormat="1" x14ac:dyDescent="0.2"/>
    <row r="6682" s="52" customFormat="1" x14ac:dyDescent="0.2"/>
    <row r="6683" s="52" customFormat="1" x14ac:dyDescent="0.2"/>
    <row r="6684" s="52" customFormat="1" x14ac:dyDescent="0.2"/>
    <row r="6685" s="52" customFormat="1" x14ac:dyDescent="0.2"/>
    <row r="6686" s="52" customFormat="1" x14ac:dyDescent="0.2"/>
    <row r="6687" s="52" customFormat="1" x14ac:dyDescent="0.2"/>
    <row r="6688" s="52" customFormat="1" x14ac:dyDescent="0.2"/>
    <row r="6689" s="52" customFormat="1" x14ac:dyDescent="0.2"/>
    <row r="6690" s="52" customFormat="1" x14ac:dyDescent="0.2"/>
    <row r="6691" s="52" customFormat="1" x14ac:dyDescent="0.2"/>
    <row r="6692" s="52" customFormat="1" x14ac:dyDescent="0.2"/>
    <row r="6693" s="52" customFormat="1" x14ac:dyDescent="0.2"/>
    <row r="6694" s="52" customFormat="1" x14ac:dyDescent="0.2"/>
    <row r="6695" s="52" customFormat="1" x14ac:dyDescent="0.2"/>
    <row r="6696" s="52" customFormat="1" x14ac:dyDescent="0.2"/>
    <row r="6697" s="52" customFormat="1" x14ac:dyDescent="0.2"/>
    <row r="6698" s="52" customFormat="1" x14ac:dyDescent="0.2"/>
    <row r="6699" s="52" customFormat="1" x14ac:dyDescent="0.2"/>
    <row r="6700" s="52" customFormat="1" x14ac:dyDescent="0.2"/>
    <row r="6701" s="52" customFormat="1" x14ac:dyDescent="0.2"/>
    <row r="6702" s="52" customFormat="1" x14ac:dyDescent="0.2"/>
    <row r="6703" s="52" customFormat="1" x14ac:dyDescent="0.2"/>
    <row r="6704" s="52" customFormat="1" x14ac:dyDescent="0.2"/>
    <row r="6705" s="52" customFormat="1" x14ac:dyDescent="0.2"/>
    <row r="6706" s="52" customFormat="1" x14ac:dyDescent="0.2"/>
    <row r="6707" s="52" customFormat="1" x14ac:dyDescent="0.2"/>
    <row r="6708" s="52" customFormat="1" x14ac:dyDescent="0.2"/>
    <row r="6709" s="52" customFormat="1" x14ac:dyDescent="0.2"/>
    <row r="6710" s="52" customFormat="1" x14ac:dyDescent="0.2"/>
    <row r="6711" s="52" customFormat="1" x14ac:dyDescent="0.2"/>
    <row r="6712" s="52" customFormat="1" x14ac:dyDescent="0.2"/>
    <row r="6713" s="52" customFormat="1" x14ac:dyDescent="0.2"/>
    <row r="6714" s="52" customFormat="1" x14ac:dyDescent="0.2"/>
    <row r="6715" s="52" customFormat="1" x14ac:dyDescent="0.2"/>
    <row r="6716" s="52" customFormat="1" x14ac:dyDescent="0.2"/>
    <row r="6717" s="52" customFormat="1" x14ac:dyDescent="0.2"/>
    <row r="6718" s="52" customFormat="1" x14ac:dyDescent="0.2"/>
    <row r="6719" s="52" customFormat="1" x14ac:dyDescent="0.2"/>
    <row r="6720" s="52" customFormat="1" x14ac:dyDescent="0.2"/>
    <row r="6721" s="52" customFormat="1" x14ac:dyDescent="0.2"/>
    <row r="6722" s="52" customFormat="1" x14ac:dyDescent="0.2"/>
    <row r="6723" s="52" customFormat="1" x14ac:dyDescent="0.2"/>
    <row r="6724" s="52" customFormat="1" x14ac:dyDescent="0.2"/>
    <row r="6725" s="52" customFormat="1" x14ac:dyDescent="0.2"/>
    <row r="6726" s="52" customFormat="1" x14ac:dyDescent="0.2"/>
    <row r="6727" s="52" customFormat="1" x14ac:dyDescent="0.2"/>
    <row r="6728" s="52" customFormat="1" x14ac:dyDescent="0.2"/>
    <row r="6729" s="52" customFormat="1" x14ac:dyDescent="0.2"/>
    <row r="6730" s="52" customFormat="1" x14ac:dyDescent="0.2"/>
    <row r="6731" s="52" customFormat="1" x14ac:dyDescent="0.2"/>
    <row r="6732" s="52" customFormat="1" x14ac:dyDescent="0.2"/>
    <row r="6733" s="52" customFormat="1" x14ac:dyDescent="0.2"/>
    <row r="6734" s="52" customFormat="1" x14ac:dyDescent="0.2"/>
    <row r="6735" s="52" customFormat="1" x14ac:dyDescent="0.2"/>
    <row r="6736" s="52" customFormat="1" x14ac:dyDescent="0.2"/>
    <row r="6737" s="52" customFormat="1" x14ac:dyDescent="0.2"/>
    <row r="6738" s="52" customFormat="1" x14ac:dyDescent="0.2"/>
    <row r="6739" s="52" customFormat="1" x14ac:dyDescent="0.2"/>
    <row r="6740" s="52" customFormat="1" x14ac:dyDescent="0.2"/>
    <row r="6741" s="52" customFormat="1" x14ac:dyDescent="0.2"/>
    <row r="6742" s="52" customFormat="1" x14ac:dyDescent="0.2"/>
    <row r="6743" s="52" customFormat="1" x14ac:dyDescent="0.2"/>
    <row r="6744" s="52" customFormat="1" x14ac:dyDescent="0.2"/>
    <row r="6745" s="52" customFormat="1" x14ac:dyDescent="0.2"/>
    <row r="6746" s="52" customFormat="1" x14ac:dyDescent="0.2"/>
    <row r="6747" s="52" customFormat="1" x14ac:dyDescent="0.2"/>
    <row r="6748" s="52" customFormat="1" x14ac:dyDescent="0.2"/>
    <row r="6749" s="52" customFormat="1" x14ac:dyDescent="0.2"/>
    <row r="6750" s="52" customFormat="1" x14ac:dyDescent="0.2"/>
    <row r="6751" s="52" customFormat="1" x14ac:dyDescent="0.2"/>
    <row r="6752" s="52" customFormat="1" x14ac:dyDescent="0.2"/>
    <row r="6753" s="52" customFormat="1" x14ac:dyDescent="0.2"/>
    <row r="6754" s="52" customFormat="1" x14ac:dyDescent="0.2"/>
    <row r="6755" s="52" customFormat="1" x14ac:dyDescent="0.2"/>
    <row r="6756" s="52" customFormat="1" x14ac:dyDescent="0.2"/>
    <row r="6757" s="52" customFormat="1" x14ac:dyDescent="0.2"/>
    <row r="6758" s="52" customFormat="1" x14ac:dyDescent="0.2"/>
    <row r="6759" s="52" customFormat="1" x14ac:dyDescent="0.2"/>
    <row r="6760" s="52" customFormat="1" x14ac:dyDescent="0.2"/>
    <row r="6761" s="52" customFormat="1" x14ac:dyDescent="0.2"/>
    <row r="6762" s="52" customFormat="1" x14ac:dyDescent="0.2"/>
    <row r="6763" s="52" customFormat="1" x14ac:dyDescent="0.2"/>
    <row r="6764" s="52" customFormat="1" x14ac:dyDescent="0.2"/>
    <row r="6765" s="52" customFormat="1" x14ac:dyDescent="0.2"/>
    <row r="6766" s="52" customFormat="1" x14ac:dyDescent="0.2"/>
    <row r="6767" s="52" customFormat="1" x14ac:dyDescent="0.2"/>
    <row r="6768" s="52" customFormat="1" x14ac:dyDescent="0.2"/>
    <row r="6769" s="52" customFormat="1" x14ac:dyDescent="0.2"/>
    <row r="6770" s="52" customFormat="1" x14ac:dyDescent="0.2"/>
    <row r="6771" s="52" customFormat="1" x14ac:dyDescent="0.2"/>
    <row r="6772" s="52" customFormat="1" x14ac:dyDescent="0.2"/>
    <row r="6773" s="52" customFormat="1" x14ac:dyDescent="0.2"/>
    <row r="6774" s="52" customFormat="1" x14ac:dyDescent="0.2"/>
    <row r="6775" s="52" customFormat="1" x14ac:dyDescent="0.2"/>
    <row r="6776" s="52" customFormat="1" x14ac:dyDescent="0.2"/>
    <row r="6777" s="52" customFormat="1" x14ac:dyDescent="0.2"/>
    <row r="6778" s="52" customFormat="1" x14ac:dyDescent="0.2"/>
    <row r="6779" s="52" customFormat="1" x14ac:dyDescent="0.2"/>
    <row r="6780" s="52" customFormat="1" x14ac:dyDescent="0.2"/>
    <row r="6781" s="52" customFormat="1" x14ac:dyDescent="0.2"/>
    <row r="6782" s="52" customFormat="1" x14ac:dyDescent="0.2"/>
    <row r="6783" s="52" customFormat="1" x14ac:dyDescent="0.2"/>
    <row r="6784" s="52" customFormat="1" x14ac:dyDescent="0.2"/>
    <row r="6785" s="52" customFormat="1" x14ac:dyDescent="0.2"/>
    <row r="6786" s="52" customFormat="1" x14ac:dyDescent="0.2"/>
    <row r="6787" s="52" customFormat="1" x14ac:dyDescent="0.2"/>
    <row r="6788" s="52" customFormat="1" x14ac:dyDescent="0.2"/>
    <row r="6789" s="52" customFormat="1" x14ac:dyDescent="0.2"/>
    <row r="6790" s="52" customFormat="1" x14ac:dyDescent="0.2"/>
    <row r="6791" s="52" customFormat="1" x14ac:dyDescent="0.2"/>
    <row r="6792" s="52" customFormat="1" x14ac:dyDescent="0.2"/>
    <row r="6793" s="52" customFormat="1" x14ac:dyDescent="0.2"/>
    <row r="6794" s="52" customFormat="1" x14ac:dyDescent="0.2"/>
    <row r="6795" s="52" customFormat="1" x14ac:dyDescent="0.2"/>
    <row r="6796" s="52" customFormat="1" x14ac:dyDescent="0.2"/>
    <row r="6797" s="52" customFormat="1" x14ac:dyDescent="0.2"/>
    <row r="6798" s="52" customFormat="1" x14ac:dyDescent="0.2"/>
    <row r="6799" s="52" customFormat="1" x14ac:dyDescent="0.2"/>
    <row r="6800" s="52" customFormat="1" x14ac:dyDescent="0.2"/>
    <row r="6801" s="52" customFormat="1" x14ac:dyDescent="0.2"/>
    <row r="6802" s="52" customFormat="1" x14ac:dyDescent="0.2"/>
    <row r="6803" s="52" customFormat="1" x14ac:dyDescent="0.2"/>
    <row r="6804" s="52" customFormat="1" x14ac:dyDescent="0.2"/>
    <row r="6805" s="52" customFormat="1" x14ac:dyDescent="0.2"/>
    <row r="6806" s="52" customFormat="1" x14ac:dyDescent="0.2"/>
    <row r="6807" s="52" customFormat="1" x14ac:dyDescent="0.2"/>
    <row r="6808" s="52" customFormat="1" x14ac:dyDescent="0.2"/>
    <row r="6809" s="52" customFormat="1" x14ac:dyDescent="0.2"/>
    <row r="6810" s="52" customFormat="1" x14ac:dyDescent="0.2"/>
    <row r="6811" s="52" customFormat="1" x14ac:dyDescent="0.2"/>
    <row r="6812" s="52" customFormat="1" x14ac:dyDescent="0.2"/>
    <row r="6813" s="52" customFormat="1" x14ac:dyDescent="0.2"/>
    <row r="6814" s="52" customFormat="1" x14ac:dyDescent="0.2"/>
    <row r="6815" s="52" customFormat="1" x14ac:dyDescent="0.2"/>
    <row r="6816" s="52" customFormat="1" x14ac:dyDescent="0.2"/>
    <row r="6817" s="52" customFormat="1" x14ac:dyDescent="0.2"/>
    <row r="6818" s="52" customFormat="1" x14ac:dyDescent="0.2"/>
    <row r="6819" s="52" customFormat="1" x14ac:dyDescent="0.2"/>
    <row r="6820" s="52" customFormat="1" x14ac:dyDescent="0.2"/>
    <row r="6821" s="52" customFormat="1" x14ac:dyDescent="0.2"/>
    <row r="6822" s="52" customFormat="1" x14ac:dyDescent="0.2"/>
    <row r="6823" s="52" customFormat="1" x14ac:dyDescent="0.2"/>
    <row r="6824" s="52" customFormat="1" x14ac:dyDescent="0.2"/>
    <row r="6825" s="52" customFormat="1" x14ac:dyDescent="0.2"/>
    <row r="6826" s="52" customFormat="1" x14ac:dyDescent="0.2"/>
    <row r="6827" s="52" customFormat="1" x14ac:dyDescent="0.2"/>
    <row r="6828" s="52" customFormat="1" x14ac:dyDescent="0.2"/>
    <row r="6829" s="52" customFormat="1" x14ac:dyDescent="0.2"/>
    <row r="6830" s="52" customFormat="1" x14ac:dyDescent="0.2"/>
    <row r="6831" s="52" customFormat="1" x14ac:dyDescent="0.2"/>
    <row r="6832" s="52" customFormat="1" x14ac:dyDescent="0.2"/>
    <row r="6833" s="52" customFormat="1" x14ac:dyDescent="0.2"/>
    <row r="6834" s="52" customFormat="1" x14ac:dyDescent="0.2"/>
    <row r="6835" s="52" customFormat="1" x14ac:dyDescent="0.2"/>
    <row r="6836" s="52" customFormat="1" x14ac:dyDescent="0.2"/>
    <row r="6837" s="52" customFormat="1" x14ac:dyDescent="0.2"/>
    <row r="6838" s="52" customFormat="1" x14ac:dyDescent="0.2"/>
    <row r="6839" s="52" customFormat="1" x14ac:dyDescent="0.2"/>
    <row r="6840" s="52" customFormat="1" x14ac:dyDescent="0.2"/>
    <row r="6841" s="52" customFormat="1" x14ac:dyDescent="0.2"/>
    <row r="6842" s="52" customFormat="1" x14ac:dyDescent="0.2"/>
    <row r="6843" s="52" customFormat="1" x14ac:dyDescent="0.2"/>
    <row r="6844" s="52" customFormat="1" x14ac:dyDescent="0.2"/>
    <row r="6845" s="52" customFormat="1" x14ac:dyDescent="0.2"/>
    <row r="6846" s="52" customFormat="1" x14ac:dyDescent="0.2"/>
    <row r="6847" s="52" customFormat="1" x14ac:dyDescent="0.2"/>
    <row r="6848" s="52" customFormat="1" x14ac:dyDescent="0.2"/>
    <row r="6849" s="52" customFormat="1" x14ac:dyDescent="0.2"/>
    <row r="6850" s="52" customFormat="1" x14ac:dyDescent="0.2"/>
    <row r="6851" s="52" customFormat="1" x14ac:dyDescent="0.2"/>
    <row r="6852" s="52" customFormat="1" x14ac:dyDescent="0.2"/>
    <row r="6853" s="52" customFormat="1" x14ac:dyDescent="0.2"/>
    <row r="6854" s="52" customFormat="1" x14ac:dyDescent="0.2"/>
    <row r="6855" s="52" customFormat="1" x14ac:dyDescent="0.2"/>
    <row r="6856" s="52" customFormat="1" x14ac:dyDescent="0.2"/>
    <row r="6857" s="52" customFormat="1" x14ac:dyDescent="0.2"/>
    <row r="6858" s="52" customFormat="1" x14ac:dyDescent="0.2"/>
    <row r="6859" s="52" customFormat="1" x14ac:dyDescent="0.2"/>
    <row r="6860" s="52" customFormat="1" x14ac:dyDescent="0.2"/>
    <row r="6861" s="52" customFormat="1" x14ac:dyDescent="0.2"/>
    <row r="6862" s="52" customFormat="1" x14ac:dyDescent="0.2"/>
    <row r="6863" s="52" customFormat="1" x14ac:dyDescent="0.2"/>
    <row r="6864" s="52" customFormat="1" x14ac:dyDescent="0.2"/>
    <row r="6865" s="52" customFormat="1" x14ac:dyDescent="0.2"/>
    <row r="6866" s="52" customFormat="1" x14ac:dyDescent="0.2"/>
    <row r="6867" s="52" customFormat="1" x14ac:dyDescent="0.2"/>
    <row r="6868" s="52" customFormat="1" x14ac:dyDescent="0.2"/>
    <row r="6869" s="52" customFormat="1" x14ac:dyDescent="0.2"/>
    <row r="6870" s="52" customFormat="1" x14ac:dyDescent="0.2"/>
    <row r="6871" s="52" customFormat="1" x14ac:dyDescent="0.2"/>
    <row r="6872" s="52" customFormat="1" x14ac:dyDescent="0.2"/>
    <row r="6873" s="52" customFormat="1" x14ac:dyDescent="0.2"/>
    <row r="6874" s="52" customFormat="1" x14ac:dyDescent="0.2"/>
    <row r="6875" s="52" customFormat="1" x14ac:dyDescent="0.2"/>
    <row r="6876" s="52" customFormat="1" x14ac:dyDescent="0.2"/>
    <row r="6877" s="52" customFormat="1" x14ac:dyDescent="0.2"/>
    <row r="6878" s="52" customFormat="1" x14ac:dyDescent="0.2"/>
    <row r="6879" s="52" customFormat="1" x14ac:dyDescent="0.2"/>
    <row r="6880" s="52" customFormat="1" x14ac:dyDescent="0.2"/>
    <row r="6881" s="52" customFormat="1" x14ac:dyDescent="0.2"/>
    <row r="6882" s="52" customFormat="1" x14ac:dyDescent="0.2"/>
    <row r="6883" s="52" customFormat="1" x14ac:dyDescent="0.2"/>
    <row r="6884" s="52" customFormat="1" x14ac:dyDescent="0.2"/>
    <row r="6885" s="52" customFormat="1" x14ac:dyDescent="0.2"/>
    <row r="6886" s="52" customFormat="1" x14ac:dyDescent="0.2"/>
    <row r="6887" s="52" customFormat="1" x14ac:dyDescent="0.2"/>
    <row r="6888" s="52" customFormat="1" x14ac:dyDescent="0.2"/>
    <row r="6889" s="52" customFormat="1" x14ac:dyDescent="0.2"/>
    <row r="6890" s="52" customFormat="1" x14ac:dyDescent="0.2"/>
    <row r="6891" s="52" customFormat="1" x14ac:dyDescent="0.2"/>
    <row r="6892" s="52" customFormat="1" x14ac:dyDescent="0.2"/>
    <row r="6893" s="52" customFormat="1" x14ac:dyDescent="0.2"/>
    <row r="6894" s="52" customFormat="1" x14ac:dyDescent="0.2"/>
    <row r="6895" s="52" customFormat="1" x14ac:dyDescent="0.2"/>
    <row r="6896" s="52" customFormat="1" x14ac:dyDescent="0.2"/>
    <row r="6897" s="52" customFormat="1" x14ac:dyDescent="0.2"/>
    <row r="6898" s="52" customFormat="1" x14ac:dyDescent="0.2"/>
    <row r="6899" s="52" customFormat="1" x14ac:dyDescent="0.2"/>
    <row r="6900" s="52" customFormat="1" x14ac:dyDescent="0.2"/>
    <row r="6901" s="52" customFormat="1" x14ac:dyDescent="0.2"/>
    <row r="6902" s="52" customFormat="1" x14ac:dyDescent="0.2"/>
    <row r="6903" s="52" customFormat="1" x14ac:dyDescent="0.2"/>
    <row r="6904" s="52" customFormat="1" x14ac:dyDescent="0.2"/>
    <row r="6905" s="52" customFormat="1" x14ac:dyDescent="0.2"/>
    <row r="6906" s="52" customFormat="1" x14ac:dyDescent="0.2"/>
    <row r="6907" s="52" customFormat="1" x14ac:dyDescent="0.2"/>
    <row r="6908" s="52" customFormat="1" x14ac:dyDescent="0.2"/>
    <row r="6909" s="52" customFormat="1" x14ac:dyDescent="0.2"/>
    <row r="6910" s="52" customFormat="1" x14ac:dyDescent="0.2"/>
    <row r="6911" s="52" customFormat="1" x14ac:dyDescent="0.2"/>
    <row r="6912" s="52" customFormat="1" x14ac:dyDescent="0.2"/>
    <row r="6913" s="52" customFormat="1" x14ac:dyDescent="0.2"/>
    <row r="6914" s="52" customFormat="1" x14ac:dyDescent="0.2"/>
    <row r="6915" s="52" customFormat="1" x14ac:dyDescent="0.2"/>
    <row r="6916" s="52" customFormat="1" x14ac:dyDescent="0.2"/>
    <row r="6917" s="52" customFormat="1" x14ac:dyDescent="0.2"/>
    <row r="6918" s="52" customFormat="1" x14ac:dyDescent="0.2"/>
    <row r="6919" s="52" customFormat="1" x14ac:dyDescent="0.2"/>
    <row r="6920" s="52" customFormat="1" x14ac:dyDescent="0.2"/>
    <row r="6921" s="52" customFormat="1" x14ac:dyDescent="0.2"/>
    <row r="6922" s="52" customFormat="1" x14ac:dyDescent="0.2"/>
    <row r="6923" s="52" customFormat="1" x14ac:dyDescent="0.2"/>
    <row r="6924" s="52" customFormat="1" x14ac:dyDescent="0.2"/>
    <row r="6925" s="52" customFormat="1" x14ac:dyDescent="0.2"/>
    <row r="6926" s="52" customFormat="1" x14ac:dyDescent="0.2"/>
    <row r="6927" s="52" customFormat="1" x14ac:dyDescent="0.2"/>
    <row r="6928" s="52" customFormat="1" x14ac:dyDescent="0.2"/>
    <row r="6929" s="52" customFormat="1" x14ac:dyDescent="0.2"/>
    <row r="6930" s="52" customFormat="1" x14ac:dyDescent="0.2"/>
    <row r="6931" s="52" customFormat="1" x14ac:dyDescent="0.2"/>
    <row r="6932" s="52" customFormat="1" x14ac:dyDescent="0.2"/>
    <row r="6933" s="52" customFormat="1" x14ac:dyDescent="0.2"/>
    <row r="6934" s="52" customFormat="1" x14ac:dyDescent="0.2"/>
    <row r="6935" s="52" customFormat="1" x14ac:dyDescent="0.2"/>
    <row r="6936" s="52" customFormat="1" x14ac:dyDescent="0.2"/>
    <row r="6937" s="52" customFormat="1" x14ac:dyDescent="0.2"/>
    <row r="6938" s="52" customFormat="1" x14ac:dyDescent="0.2"/>
    <row r="6939" s="52" customFormat="1" x14ac:dyDescent="0.2"/>
    <row r="6940" s="52" customFormat="1" x14ac:dyDescent="0.2"/>
    <row r="6941" s="52" customFormat="1" x14ac:dyDescent="0.2"/>
    <row r="6942" s="52" customFormat="1" x14ac:dyDescent="0.2"/>
    <row r="6943" s="52" customFormat="1" x14ac:dyDescent="0.2"/>
    <row r="6944" s="52" customFormat="1" x14ac:dyDescent="0.2"/>
    <row r="6945" s="52" customFormat="1" x14ac:dyDescent="0.2"/>
    <row r="6946" s="52" customFormat="1" x14ac:dyDescent="0.2"/>
    <row r="6947" s="52" customFormat="1" x14ac:dyDescent="0.2"/>
    <row r="6948" s="52" customFormat="1" x14ac:dyDescent="0.2"/>
    <row r="6949" s="52" customFormat="1" x14ac:dyDescent="0.2"/>
    <row r="6950" s="52" customFormat="1" x14ac:dyDescent="0.2"/>
    <row r="6951" s="52" customFormat="1" x14ac:dyDescent="0.2"/>
    <row r="6952" s="52" customFormat="1" x14ac:dyDescent="0.2"/>
    <row r="6953" s="52" customFormat="1" x14ac:dyDescent="0.2"/>
    <row r="6954" s="52" customFormat="1" x14ac:dyDescent="0.2"/>
    <row r="6955" s="52" customFormat="1" x14ac:dyDescent="0.2"/>
    <row r="6956" s="52" customFormat="1" x14ac:dyDescent="0.2"/>
    <row r="6957" s="52" customFormat="1" x14ac:dyDescent="0.2"/>
    <row r="6958" s="52" customFormat="1" x14ac:dyDescent="0.2"/>
    <row r="6959" s="52" customFormat="1" x14ac:dyDescent="0.2"/>
    <row r="6960" s="52" customFormat="1" x14ac:dyDescent="0.2"/>
    <row r="6961" s="52" customFormat="1" x14ac:dyDescent="0.2"/>
    <row r="6962" s="52" customFormat="1" x14ac:dyDescent="0.2"/>
    <row r="6963" s="52" customFormat="1" x14ac:dyDescent="0.2"/>
    <row r="6964" s="52" customFormat="1" x14ac:dyDescent="0.2"/>
    <row r="6965" s="52" customFormat="1" x14ac:dyDescent="0.2"/>
    <row r="6966" s="52" customFormat="1" x14ac:dyDescent="0.2"/>
    <row r="6967" s="52" customFormat="1" x14ac:dyDescent="0.2"/>
    <row r="6968" s="52" customFormat="1" x14ac:dyDescent="0.2"/>
    <row r="6969" s="52" customFormat="1" x14ac:dyDescent="0.2"/>
    <row r="6970" s="52" customFormat="1" x14ac:dyDescent="0.2"/>
    <row r="6971" s="52" customFormat="1" x14ac:dyDescent="0.2"/>
    <row r="6972" s="52" customFormat="1" x14ac:dyDescent="0.2"/>
    <row r="6973" s="52" customFormat="1" x14ac:dyDescent="0.2"/>
    <row r="6974" s="52" customFormat="1" x14ac:dyDescent="0.2"/>
    <row r="6975" s="52" customFormat="1" x14ac:dyDescent="0.2"/>
    <row r="6976" s="52" customFormat="1" x14ac:dyDescent="0.2"/>
    <row r="6977" s="52" customFormat="1" x14ac:dyDescent="0.2"/>
    <row r="6978" s="52" customFormat="1" x14ac:dyDescent="0.2"/>
    <row r="6979" s="52" customFormat="1" x14ac:dyDescent="0.2"/>
    <row r="6980" s="52" customFormat="1" x14ac:dyDescent="0.2"/>
    <row r="6981" s="52" customFormat="1" x14ac:dyDescent="0.2"/>
    <row r="6982" s="52" customFormat="1" x14ac:dyDescent="0.2"/>
    <row r="6983" s="52" customFormat="1" x14ac:dyDescent="0.2"/>
    <row r="6984" s="52" customFormat="1" x14ac:dyDescent="0.2"/>
    <row r="6985" s="52" customFormat="1" x14ac:dyDescent="0.2"/>
    <row r="6986" s="52" customFormat="1" x14ac:dyDescent="0.2"/>
    <row r="6987" s="52" customFormat="1" x14ac:dyDescent="0.2"/>
    <row r="6988" s="52" customFormat="1" x14ac:dyDescent="0.2"/>
    <row r="6989" s="52" customFormat="1" x14ac:dyDescent="0.2"/>
    <row r="6990" s="52" customFormat="1" x14ac:dyDescent="0.2"/>
    <row r="6991" s="52" customFormat="1" x14ac:dyDescent="0.2"/>
    <row r="6992" s="52" customFormat="1" x14ac:dyDescent="0.2"/>
    <row r="6993" s="52" customFormat="1" x14ac:dyDescent="0.2"/>
    <row r="6994" s="52" customFormat="1" x14ac:dyDescent="0.2"/>
    <row r="6995" s="52" customFormat="1" x14ac:dyDescent="0.2"/>
    <row r="6996" s="52" customFormat="1" x14ac:dyDescent="0.2"/>
    <row r="6997" s="52" customFormat="1" x14ac:dyDescent="0.2"/>
    <row r="6998" s="52" customFormat="1" x14ac:dyDescent="0.2"/>
    <row r="6999" s="52" customFormat="1" x14ac:dyDescent="0.2"/>
    <row r="7000" s="52" customFormat="1" x14ac:dyDescent="0.2"/>
    <row r="7001" s="52" customFormat="1" x14ac:dyDescent="0.2"/>
    <row r="7002" s="52" customFormat="1" x14ac:dyDescent="0.2"/>
    <row r="7003" s="52" customFormat="1" x14ac:dyDescent="0.2"/>
    <row r="7004" s="52" customFormat="1" x14ac:dyDescent="0.2"/>
    <row r="7005" s="52" customFormat="1" x14ac:dyDescent="0.2"/>
    <row r="7006" s="52" customFormat="1" x14ac:dyDescent="0.2"/>
    <row r="7007" s="52" customFormat="1" x14ac:dyDescent="0.2"/>
    <row r="7008" s="52" customFormat="1" x14ac:dyDescent="0.2"/>
    <row r="7009" s="52" customFormat="1" x14ac:dyDescent="0.2"/>
    <row r="7010" s="52" customFormat="1" x14ac:dyDescent="0.2"/>
    <row r="7011" s="52" customFormat="1" x14ac:dyDescent="0.2"/>
    <row r="7012" s="52" customFormat="1" x14ac:dyDescent="0.2"/>
    <row r="7013" s="52" customFormat="1" x14ac:dyDescent="0.2"/>
    <row r="7014" s="52" customFormat="1" x14ac:dyDescent="0.2"/>
    <row r="7015" s="52" customFormat="1" x14ac:dyDescent="0.2"/>
    <row r="7016" s="52" customFormat="1" x14ac:dyDescent="0.2"/>
    <row r="7017" s="52" customFormat="1" x14ac:dyDescent="0.2"/>
    <row r="7018" s="52" customFormat="1" x14ac:dyDescent="0.2"/>
    <row r="7019" s="52" customFormat="1" x14ac:dyDescent="0.2"/>
    <row r="7020" s="52" customFormat="1" x14ac:dyDescent="0.2"/>
    <row r="7021" s="52" customFormat="1" x14ac:dyDescent="0.2"/>
    <row r="7022" s="52" customFormat="1" x14ac:dyDescent="0.2"/>
    <row r="7023" s="52" customFormat="1" x14ac:dyDescent="0.2"/>
    <row r="7024" s="52" customFormat="1" x14ac:dyDescent="0.2"/>
    <row r="7025" s="52" customFormat="1" x14ac:dyDescent="0.2"/>
    <row r="7026" s="52" customFormat="1" x14ac:dyDescent="0.2"/>
    <row r="7027" s="52" customFormat="1" x14ac:dyDescent="0.2"/>
    <row r="7028" s="52" customFormat="1" x14ac:dyDescent="0.2"/>
    <row r="7029" s="52" customFormat="1" x14ac:dyDescent="0.2"/>
    <row r="7030" s="52" customFormat="1" x14ac:dyDescent="0.2"/>
    <row r="7031" s="52" customFormat="1" x14ac:dyDescent="0.2"/>
    <row r="7032" s="52" customFormat="1" x14ac:dyDescent="0.2"/>
    <row r="7033" s="52" customFormat="1" x14ac:dyDescent="0.2"/>
    <row r="7034" s="52" customFormat="1" x14ac:dyDescent="0.2"/>
    <row r="7035" s="52" customFormat="1" x14ac:dyDescent="0.2"/>
    <row r="7036" s="52" customFormat="1" x14ac:dyDescent="0.2"/>
    <row r="7037" s="52" customFormat="1" x14ac:dyDescent="0.2"/>
    <row r="7038" s="52" customFormat="1" x14ac:dyDescent="0.2"/>
    <row r="7039" s="52" customFormat="1" x14ac:dyDescent="0.2"/>
    <row r="7040" s="52" customFormat="1" x14ac:dyDescent="0.2"/>
    <row r="7041" s="52" customFormat="1" x14ac:dyDescent="0.2"/>
    <row r="7042" s="52" customFormat="1" x14ac:dyDescent="0.2"/>
    <row r="7043" s="52" customFormat="1" x14ac:dyDescent="0.2"/>
    <row r="7044" s="52" customFormat="1" x14ac:dyDescent="0.2"/>
    <row r="7045" s="52" customFormat="1" x14ac:dyDescent="0.2"/>
    <row r="7046" s="52" customFormat="1" x14ac:dyDescent="0.2"/>
    <row r="7047" s="52" customFormat="1" x14ac:dyDescent="0.2"/>
    <row r="7048" s="52" customFormat="1" x14ac:dyDescent="0.2"/>
    <row r="7049" s="52" customFormat="1" x14ac:dyDescent="0.2"/>
    <row r="7050" s="52" customFormat="1" x14ac:dyDescent="0.2"/>
    <row r="7051" s="52" customFormat="1" x14ac:dyDescent="0.2"/>
    <row r="7052" s="52" customFormat="1" x14ac:dyDescent="0.2"/>
    <row r="7053" s="52" customFormat="1" x14ac:dyDescent="0.2"/>
    <row r="7054" s="52" customFormat="1" x14ac:dyDescent="0.2"/>
    <row r="7055" s="52" customFormat="1" x14ac:dyDescent="0.2"/>
    <row r="7056" s="52" customFormat="1" x14ac:dyDescent="0.2"/>
    <row r="7057" s="52" customFormat="1" x14ac:dyDescent="0.2"/>
    <row r="7058" s="52" customFormat="1" x14ac:dyDescent="0.2"/>
    <row r="7059" s="52" customFormat="1" x14ac:dyDescent="0.2"/>
    <row r="7060" s="52" customFormat="1" x14ac:dyDescent="0.2"/>
    <row r="7061" s="52" customFormat="1" x14ac:dyDescent="0.2"/>
    <row r="7062" s="52" customFormat="1" x14ac:dyDescent="0.2"/>
    <row r="7063" s="52" customFormat="1" x14ac:dyDescent="0.2"/>
    <row r="7064" s="52" customFormat="1" x14ac:dyDescent="0.2"/>
    <row r="7065" s="52" customFormat="1" x14ac:dyDescent="0.2"/>
    <row r="7066" s="52" customFormat="1" x14ac:dyDescent="0.2"/>
    <row r="7067" s="52" customFormat="1" x14ac:dyDescent="0.2"/>
    <row r="7068" s="52" customFormat="1" x14ac:dyDescent="0.2"/>
    <row r="7069" s="52" customFormat="1" x14ac:dyDescent="0.2"/>
    <row r="7070" s="52" customFormat="1" x14ac:dyDescent="0.2"/>
    <row r="7071" s="52" customFormat="1" x14ac:dyDescent="0.2"/>
    <row r="7072" s="52" customFormat="1" x14ac:dyDescent="0.2"/>
    <row r="7073" s="52" customFormat="1" x14ac:dyDescent="0.2"/>
    <row r="7074" s="52" customFormat="1" x14ac:dyDescent="0.2"/>
    <row r="7075" s="52" customFormat="1" x14ac:dyDescent="0.2"/>
    <row r="7076" s="52" customFormat="1" x14ac:dyDescent="0.2"/>
    <row r="7077" s="52" customFormat="1" x14ac:dyDescent="0.2"/>
    <row r="7078" s="52" customFormat="1" x14ac:dyDescent="0.2"/>
    <row r="7079" s="52" customFormat="1" x14ac:dyDescent="0.2"/>
    <row r="7080" s="52" customFormat="1" x14ac:dyDescent="0.2"/>
    <row r="7081" s="52" customFormat="1" x14ac:dyDescent="0.2"/>
    <row r="7082" s="52" customFormat="1" x14ac:dyDescent="0.2"/>
    <row r="7083" s="52" customFormat="1" x14ac:dyDescent="0.2"/>
    <row r="7084" s="52" customFormat="1" x14ac:dyDescent="0.2"/>
    <row r="7085" s="52" customFormat="1" x14ac:dyDescent="0.2"/>
    <row r="7086" s="52" customFormat="1" x14ac:dyDescent="0.2"/>
    <row r="7087" s="52" customFormat="1" x14ac:dyDescent="0.2"/>
    <row r="7088" s="52" customFormat="1" x14ac:dyDescent="0.2"/>
    <row r="7089" s="52" customFormat="1" x14ac:dyDescent="0.2"/>
    <row r="7090" s="52" customFormat="1" x14ac:dyDescent="0.2"/>
    <row r="7091" s="52" customFormat="1" x14ac:dyDescent="0.2"/>
    <row r="7092" s="52" customFormat="1" x14ac:dyDescent="0.2"/>
    <row r="7093" s="52" customFormat="1" x14ac:dyDescent="0.2"/>
    <row r="7094" s="52" customFormat="1" x14ac:dyDescent="0.2"/>
    <row r="7095" s="52" customFormat="1" x14ac:dyDescent="0.2"/>
    <row r="7096" s="52" customFormat="1" x14ac:dyDescent="0.2"/>
    <row r="7097" s="52" customFormat="1" x14ac:dyDescent="0.2"/>
    <row r="7098" s="52" customFormat="1" x14ac:dyDescent="0.2"/>
    <row r="7099" s="52" customFormat="1" x14ac:dyDescent="0.2"/>
    <row r="7100" s="52" customFormat="1" x14ac:dyDescent="0.2"/>
    <row r="7101" s="52" customFormat="1" x14ac:dyDescent="0.2"/>
    <row r="7102" s="52" customFormat="1" x14ac:dyDescent="0.2"/>
    <row r="7103" s="52" customFormat="1" x14ac:dyDescent="0.2"/>
    <row r="7104" s="52" customFormat="1" x14ac:dyDescent="0.2"/>
    <row r="7105" s="52" customFormat="1" x14ac:dyDescent="0.2"/>
    <row r="7106" s="52" customFormat="1" x14ac:dyDescent="0.2"/>
    <row r="7107" s="52" customFormat="1" x14ac:dyDescent="0.2"/>
    <row r="7108" s="52" customFormat="1" x14ac:dyDescent="0.2"/>
    <row r="7109" s="52" customFormat="1" x14ac:dyDescent="0.2"/>
    <row r="7110" s="52" customFormat="1" x14ac:dyDescent="0.2"/>
    <row r="7111" s="52" customFormat="1" x14ac:dyDescent="0.2"/>
    <row r="7112" s="52" customFormat="1" x14ac:dyDescent="0.2"/>
    <row r="7113" s="52" customFormat="1" x14ac:dyDescent="0.2"/>
    <row r="7114" s="52" customFormat="1" x14ac:dyDescent="0.2"/>
    <row r="7115" s="52" customFormat="1" x14ac:dyDescent="0.2"/>
    <row r="7116" s="52" customFormat="1" x14ac:dyDescent="0.2"/>
    <row r="7117" s="52" customFormat="1" x14ac:dyDescent="0.2"/>
    <row r="7118" s="52" customFormat="1" x14ac:dyDescent="0.2"/>
    <row r="7119" s="52" customFormat="1" x14ac:dyDescent="0.2"/>
    <row r="7120" s="52" customFormat="1" x14ac:dyDescent="0.2"/>
    <row r="7121" s="52" customFormat="1" x14ac:dyDescent="0.2"/>
    <row r="7122" s="52" customFormat="1" x14ac:dyDescent="0.2"/>
    <row r="7123" s="52" customFormat="1" x14ac:dyDescent="0.2"/>
    <row r="7124" s="52" customFormat="1" x14ac:dyDescent="0.2"/>
    <row r="7125" s="52" customFormat="1" x14ac:dyDescent="0.2"/>
    <row r="7126" s="52" customFormat="1" x14ac:dyDescent="0.2"/>
    <row r="7127" s="52" customFormat="1" x14ac:dyDescent="0.2"/>
    <row r="7128" s="52" customFormat="1" x14ac:dyDescent="0.2"/>
    <row r="7129" s="52" customFormat="1" x14ac:dyDescent="0.2"/>
    <row r="7130" s="52" customFormat="1" x14ac:dyDescent="0.2"/>
    <row r="7131" s="52" customFormat="1" x14ac:dyDescent="0.2"/>
    <row r="7132" s="52" customFormat="1" x14ac:dyDescent="0.2"/>
    <row r="7133" s="52" customFormat="1" x14ac:dyDescent="0.2"/>
    <row r="7134" s="52" customFormat="1" x14ac:dyDescent="0.2"/>
    <row r="7135" s="52" customFormat="1" x14ac:dyDescent="0.2"/>
    <row r="7136" s="52" customFormat="1" x14ac:dyDescent="0.2"/>
    <row r="7137" s="52" customFormat="1" x14ac:dyDescent="0.2"/>
    <row r="7138" s="52" customFormat="1" x14ac:dyDescent="0.2"/>
    <row r="7139" s="52" customFormat="1" x14ac:dyDescent="0.2"/>
    <row r="7140" s="52" customFormat="1" x14ac:dyDescent="0.2"/>
    <row r="7141" s="52" customFormat="1" x14ac:dyDescent="0.2"/>
    <row r="7142" s="52" customFormat="1" x14ac:dyDescent="0.2"/>
    <row r="7143" s="52" customFormat="1" x14ac:dyDescent="0.2"/>
    <row r="7144" s="52" customFormat="1" x14ac:dyDescent="0.2"/>
    <row r="7145" s="52" customFormat="1" x14ac:dyDescent="0.2"/>
    <row r="7146" s="52" customFormat="1" x14ac:dyDescent="0.2"/>
    <row r="7147" s="52" customFormat="1" x14ac:dyDescent="0.2"/>
    <row r="7148" s="52" customFormat="1" x14ac:dyDescent="0.2"/>
    <row r="7149" s="52" customFormat="1" x14ac:dyDescent="0.2"/>
    <row r="7150" s="52" customFormat="1" x14ac:dyDescent="0.2"/>
    <row r="7151" s="52" customFormat="1" x14ac:dyDescent="0.2"/>
    <row r="7152" s="52" customFormat="1" x14ac:dyDescent="0.2"/>
    <row r="7153" s="52" customFormat="1" x14ac:dyDescent="0.2"/>
    <row r="7154" s="52" customFormat="1" x14ac:dyDescent="0.2"/>
    <row r="7155" s="52" customFormat="1" x14ac:dyDescent="0.2"/>
    <row r="7156" s="52" customFormat="1" x14ac:dyDescent="0.2"/>
    <row r="7157" s="52" customFormat="1" x14ac:dyDescent="0.2"/>
    <row r="7158" s="52" customFormat="1" x14ac:dyDescent="0.2"/>
    <row r="7159" s="52" customFormat="1" x14ac:dyDescent="0.2"/>
    <row r="7160" s="52" customFormat="1" x14ac:dyDescent="0.2"/>
    <row r="7161" s="52" customFormat="1" x14ac:dyDescent="0.2"/>
    <row r="7162" s="52" customFormat="1" x14ac:dyDescent="0.2"/>
    <row r="7163" s="52" customFormat="1" x14ac:dyDescent="0.2"/>
    <row r="7164" s="52" customFormat="1" x14ac:dyDescent="0.2"/>
    <row r="7165" s="52" customFormat="1" x14ac:dyDescent="0.2"/>
    <row r="7166" s="52" customFormat="1" x14ac:dyDescent="0.2"/>
    <row r="7167" s="52" customFormat="1" x14ac:dyDescent="0.2"/>
    <row r="7168" s="52" customFormat="1" x14ac:dyDescent="0.2"/>
    <row r="7169" s="52" customFormat="1" x14ac:dyDescent="0.2"/>
    <row r="7170" s="52" customFormat="1" x14ac:dyDescent="0.2"/>
    <row r="7171" s="52" customFormat="1" x14ac:dyDescent="0.2"/>
    <row r="7172" s="52" customFormat="1" x14ac:dyDescent="0.2"/>
    <row r="7173" s="52" customFormat="1" x14ac:dyDescent="0.2"/>
    <row r="7174" s="52" customFormat="1" x14ac:dyDescent="0.2"/>
    <row r="7175" s="52" customFormat="1" x14ac:dyDescent="0.2"/>
    <row r="7176" s="52" customFormat="1" x14ac:dyDescent="0.2"/>
    <row r="7177" s="52" customFormat="1" x14ac:dyDescent="0.2"/>
    <row r="7178" s="52" customFormat="1" x14ac:dyDescent="0.2"/>
    <row r="7179" s="52" customFormat="1" x14ac:dyDescent="0.2"/>
    <row r="7180" s="52" customFormat="1" x14ac:dyDescent="0.2"/>
    <row r="7181" s="52" customFormat="1" x14ac:dyDescent="0.2"/>
    <row r="7182" s="52" customFormat="1" x14ac:dyDescent="0.2"/>
    <row r="7183" s="52" customFormat="1" x14ac:dyDescent="0.2"/>
    <row r="7184" s="52" customFormat="1" x14ac:dyDescent="0.2"/>
    <row r="7185" s="52" customFormat="1" x14ac:dyDescent="0.2"/>
    <row r="7186" s="52" customFormat="1" x14ac:dyDescent="0.2"/>
    <row r="7187" s="52" customFormat="1" x14ac:dyDescent="0.2"/>
    <row r="7188" s="52" customFormat="1" x14ac:dyDescent="0.2"/>
    <row r="7189" s="52" customFormat="1" x14ac:dyDescent="0.2"/>
    <row r="7190" s="52" customFormat="1" x14ac:dyDescent="0.2"/>
    <row r="7191" s="52" customFormat="1" x14ac:dyDescent="0.2"/>
    <row r="7192" s="52" customFormat="1" x14ac:dyDescent="0.2"/>
    <row r="7193" s="52" customFormat="1" x14ac:dyDescent="0.2"/>
    <row r="7194" s="52" customFormat="1" x14ac:dyDescent="0.2"/>
    <row r="7195" s="52" customFormat="1" x14ac:dyDescent="0.2"/>
    <row r="7196" s="52" customFormat="1" x14ac:dyDescent="0.2"/>
    <row r="7197" s="52" customFormat="1" x14ac:dyDescent="0.2"/>
    <row r="7198" s="52" customFormat="1" x14ac:dyDescent="0.2"/>
    <row r="7199" s="52" customFormat="1" x14ac:dyDescent="0.2"/>
    <row r="7200" s="52" customFormat="1" x14ac:dyDescent="0.2"/>
    <row r="7201" s="52" customFormat="1" x14ac:dyDescent="0.2"/>
    <row r="7202" s="52" customFormat="1" x14ac:dyDescent="0.2"/>
    <row r="7203" s="52" customFormat="1" x14ac:dyDescent="0.2"/>
    <row r="7204" s="52" customFormat="1" x14ac:dyDescent="0.2"/>
    <row r="7205" s="52" customFormat="1" x14ac:dyDescent="0.2"/>
    <row r="7206" s="52" customFormat="1" x14ac:dyDescent="0.2"/>
    <row r="7207" s="52" customFormat="1" x14ac:dyDescent="0.2"/>
    <row r="7208" s="52" customFormat="1" x14ac:dyDescent="0.2"/>
    <row r="7209" s="52" customFormat="1" x14ac:dyDescent="0.2"/>
    <row r="7210" s="52" customFormat="1" x14ac:dyDescent="0.2"/>
    <row r="7211" s="52" customFormat="1" x14ac:dyDescent="0.2"/>
    <row r="7212" s="52" customFormat="1" x14ac:dyDescent="0.2"/>
    <row r="7213" s="52" customFormat="1" x14ac:dyDescent="0.2"/>
    <row r="7214" s="52" customFormat="1" x14ac:dyDescent="0.2"/>
    <row r="7215" s="52" customFormat="1" x14ac:dyDescent="0.2"/>
    <row r="7216" s="52" customFormat="1" x14ac:dyDescent="0.2"/>
    <row r="7217" s="52" customFormat="1" x14ac:dyDescent="0.2"/>
    <row r="7218" s="52" customFormat="1" x14ac:dyDescent="0.2"/>
    <row r="7219" s="52" customFormat="1" x14ac:dyDescent="0.2"/>
    <row r="7220" s="52" customFormat="1" x14ac:dyDescent="0.2"/>
    <row r="7221" s="52" customFormat="1" x14ac:dyDescent="0.2"/>
    <row r="7222" s="52" customFormat="1" x14ac:dyDescent="0.2"/>
    <row r="7223" s="52" customFormat="1" x14ac:dyDescent="0.2"/>
    <row r="7224" s="52" customFormat="1" x14ac:dyDescent="0.2"/>
    <row r="7225" s="52" customFormat="1" x14ac:dyDescent="0.2"/>
    <row r="7226" s="52" customFormat="1" x14ac:dyDescent="0.2"/>
    <row r="7227" s="52" customFormat="1" x14ac:dyDescent="0.2"/>
    <row r="7228" s="52" customFormat="1" x14ac:dyDescent="0.2"/>
    <row r="7229" s="52" customFormat="1" x14ac:dyDescent="0.2"/>
    <row r="7230" s="52" customFormat="1" x14ac:dyDescent="0.2"/>
    <row r="7231" s="52" customFormat="1" x14ac:dyDescent="0.2"/>
    <row r="7232" s="52" customFormat="1" x14ac:dyDescent="0.2"/>
    <row r="7233" s="52" customFormat="1" x14ac:dyDescent="0.2"/>
    <row r="7234" s="52" customFormat="1" x14ac:dyDescent="0.2"/>
    <row r="7235" s="52" customFormat="1" x14ac:dyDescent="0.2"/>
    <row r="7236" s="52" customFormat="1" x14ac:dyDescent="0.2"/>
    <row r="7237" s="52" customFormat="1" x14ac:dyDescent="0.2"/>
    <row r="7238" s="52" customFormat="1" x14ac:dyDescent="0.2"/>
    <row r="7239" s="52" customFormat="1" x14ac:dyDescent="0.2"/>
    <row r="7240" s="52" customFormat="1" x14ac:dyDescent="0.2"/>
    <row r="7241" s="52" customFormat="1" x14ac:dyDescent="0.2"/>
    <row r="7242" s="52" customFormat="1" x14ac:dyDescent="0.2"/>
    <row r="7243" s="52" customFormat="1" x14ac:dyDescent="0.2"/>
    <row r="7244" s="52" customFormat="1" x14ac:dyDescent="0.2"/>
    <row r="7245" s="52" customFormat="1" x14ac:dyDescent="0.2"/>
    <row r="7246" s="52" customFormat="1" x14ac:dyDescent="0.2"/>
    <row r="7247" s="52" customFormat="1" x14ac:dyDescent="0.2"/>
    <row r="7248" s="52" customFormat="1" x14ac:dyDescent="0.2"/>
    <row r="7249" s="52" customFormat="1" x14ac:dyDescent="0.2"/>
    <row r="7250" s="52" customFormat="1" x14ac:dyDescent="0.2"/>
    <row r="7251" s="52" customFormat="1" x14ac:dyDescent="0.2"/>
    <row r="7252" s="52" customFormat="1" x14ac:dyDescent="0.2"/>
    <row r="7253" s="52" customFormat="1" x14ac:dyDescent="0.2"/>
    <row r="7254" s="52" customFormat="1" x14ac:dyDescent="0.2"/>
    <row r="7255" s="52" customFormat="1" x14ac:dyDescent="0.2"/>
    <row r="7256" s="52" customFormat="1" x14ac:dyDescent="0.2"/>
    <row r="7257" s="52" customFormat="1" x14ac:dyDescent="0.2"/>
    <row r="7258" s="52" customFormat="1" x14ac:dyDescent="0.2"/>
    <row r="7259" s="52" customFormat="1" x14ac:dyDescent="0.2"/>
    <row r="7260" s="52" customFormat="1" x14ac:dyDescent="0.2"/>
    <row r="7261" s="52" customFormat="1" x14ac:dyDescent="0.2"/>
    <row r="7262" s="52" customFormat="1" x14ac:dyDescent="0.2"/>
    <row r="7263" s="52" customFormat="1" x14ac:dyDescent="0.2"/>
    <row r="7264" s="52" customFormat="1" x14ac:dyDescent="0.2"/>
    <row r="7265" s="52" customFormat="1" x14ac:dyDescent="0.2"/>
    <row r="7266" s="52" customFormat="1" x14ac:dyDescent="0.2"/>
    <row r="7267" s="52" customFormat="1" x14ac:dyDescent="0.2"/>
    <row r="7268" s="52" customFormat="1" x14ac:dyDescent="0.2"/>
    <row r="7269" s="52" customFormat="1" x14ac:dyDescent="0.2"/>
    <row r="7270" s="52" customFormat="1" x14ac:dyDescent="0.2"/>
    <row r="7271" s="52" customFormat="1" x14ac:dyDescent="0.2"/>
    <row r="7272" s="52" customFormat="1" x14ac:dyDescent="0.2"/>
    <row r="7273" s="52" customFormat="1" x14ac:dyDescent="0.2"/>
    <row r="7274" s="52" customFormat="1" x14ac:dyDescent="0.2"/>
    <row r="7275" s="52" customFormat="1" x14ac:dyDescent="0.2"/>
    <row r="7276" s="52" customFormat="1" x14ac:dyDescent="0.2"/>
    <row r="7277" s="52" customFormat="1" x14ac:dyDescent="0.2"/>
    <row r="7278" s="52" customFormat="1" x14ac:dyDescent="0.2"/>
    <row r="7279" s="52" customFormat="1" x14ac:dyDescent="0.2"/>
    <row r="7280" s="52" customFormat="1" x14ac:dyDescent="0.2"/>
    <row r="7281" s="52" customFormat="1" x14ac:dyDescent="0.2"/>
    <row r="7282" s="52" customFormat="1" x14ac:dyDescent="0.2"/>
    <row r="7283" s="52" customFormat="1" x14ac:dyDescent="0.2"/>
    <row r="7284" s="52" customFormat="1" x14ac:dyDescent="0.2"/>
    <row r="7285" s="52" customFormat="1" x14ac:dyDescent="0.2"/>
    <row r="7286" s="52" customFormat="1" x14ac:dyDescent="0.2"/>
    <row r="7287" s="52" customFormat="1" x14ac:dyDescent="0.2"/>
    <row r="7288" s="52" customFormat="1" x14ac:dyDescent="0.2"/>
    <row r="7289" s="52" customFormat="1" x14ac:dyDescent="0.2"/>
    <row r="7290" s="52" customFormat="1" x14ac:dyDescent="0.2"/>
    <row r="7291" s="52" customFormat="1" x14ac:dyDescent="0.2"/>
    <row r="7292" s="52" customFormat="1" x14ac:dyDescent="0.2"/>
    <row r="7293" s="52" customFormat="1" x14ac:dyDescent="0.2"/>
    <row r="7294" s="52" customFormat="1" x14ac:dyDescent="0.2"/>
    <row r="7295" s="52" customFormat="1" x14ac:dyDescent="0.2"/>
    <row r="7296" s="52" customFormat="1" x14ac:dyDescent="0.2"/>
    <row r="7297" s="52" customFormat="1" x14ac:dyDescent="0.2"/>
    <row r="7298" s="52" customFormat="1" x14ac:dyDescent="0.2"/>
    <row r="7299" s="52" customFormat="1" x14ac:dyDescent="0.2"/>
    <row r="7300" s="52" customFormat="1" x14ac:dyDescent="0.2"/>
    <row r="7301" s="52" customFormat="1" x14ac:dyDescent="0.2"/>
    <row r="7302" s="52" customFormat="1" x14ac:dyDescent="0.2"/>
    <row r="7303" s="52" customFormat="1" x14ac:dyDescent="0.2"/>
    <row r="7304" s="52" customFormat="1" x14ac:dyDescent="0.2"/>
    <row r="7305" s="52" customFormat="1" x14ac:dyDescent="0.2"/>
    <row r="7306" s="52" customFormat="1" x14ac:dyDescent="0.2"/>
    <row r="7307" s="52" customFormat="1" x14ac:dyDescent="0.2"/>
    <row r="7308" s="52" customFormat="1" x14ac:dyDescent="0.2"/>
    <row r="7309" s="52" customFormat="1" x14ac:dyDescent="0.2"/>
    <row r="7310" s="52" customFormat="1" x14ac:dyDescent="0.2"/>
    <row r="7311" s="52" customFormat="1" x14ac:dyDescent="0.2"/>
    <row r="7312" s="52" customFormat="1" x14ac:dyDescent="0.2"/>
    <row r="7313" s="52" customFormat="1" x14ac:dyDescent="0.2"/>
    <row r="7314" s="52" customFormat="1" x14ac:dyDescent="0.2"/>
    <row r="7315" s="52" customFormat="1" x14ac:dyDescent="0.2"/>
    <row r="7316" s="52" customFormat="1" x14ac:dyDescent="0.2"/>
    <row r="7317" s="52" customFormat="1" x14ac:dyDescent="0.2"/>
    <row r="7318" s="52" customFormat="1" x14ac:dyDescent="0.2"/>
    <row r="7319" s="52" customFormat="1" x14ac:dyDescent="0.2"/>
    <row r="7320" s="52" customFormat="1" x14ac:dyDescent="0.2"/>
    <row r="7321" s="52" customFormat="1" x14ac:dyDescent="0.2"/>
    <row r="7322" s="52" customFormat="1" x14ac:dyDescent="0.2"/>
    <row r="7323" s="52" customFormat="1" x14ac:dyDescent="0.2"/>
    <row r="7324" s="52" customFormat="1" x14ac:dyDescent="0.2"/>
    <row r="7325" s="52" customFormat="1" x14ac:dyDescent="0.2"/>
    <row r="7326" s="52" customFormat="1" x14ac:dyDescent="0.2"/>
    <row r="7327" s="52" customFormat="1" x14ac:dyDescent="0.2"/>
    <row r="7328" s="52" customFormat="1" x14ac:dyDescent="0.2"/>
    <row r="7329" s="52" customFormat="1" x14ac:dyDescent="0.2"/>
    <row r="7330" s="52" customFormat="1" x14ac:dyDescent="0.2"/>
    <row r="7331" s="52" customFormat="1" x14ac:dyDescent="0.2"/>
    <row r="7332" s="52" customFormat="1" x14ac:dyDescent="0.2"/>
    <row r="7333" s="52" customFormat="1" x14ac:dyDescent="0.2"/>
    <row r="7334" s="52" customFormat="1" x14ac:dyDescent="0.2"/>
    <row r="7335" s="52" customFormat="1" x14ac:dyDescent="0.2"/>
    <row r="7336" s="52" customFormat="1" x14ac:dyDescent="0.2"/>
    <row r="7337" s="52" customFormat="1" x14ac:dyDescent="0.2"/>
    <row r="7338" s="52" customFormat="1" x14ac:dyDescent="0.2"/>
    <row r="7339" s="52" customFormat="1" x14ac:dyDescent="0.2"/>
    <row r="7340" s="52" customFormat="1" x14ac:dyDescent="0.2"/>
    <row r="7341" s="52" customFormat="1" x14ac:dyDescent="0.2"/>
    <row r="7342" s="52" customFormat="1" x14ac:dyDescent="0.2"/>
    <row r="7343" s="52" customFormat="1" x14ac:dyDescent="0.2"/>
    <row r="7344" s="52" customFormat="1" x14ac:dyDescent="0.2"/>
    <row r="7345" s="52" customFormat="1" x14ac:dyDescent="0.2"/>
    <row r="7346" s="52" customFormat="1" x14ac:dyDescent="0.2"/>
    <row r="7347" s="52" customFormat="1" x14ac:dyDescent="0.2"/>
    <row r="7348" s="52" customFormat="1" x14ac:dyDescent="0.2"/>
    <row r="7349" s="52" customFormat="1" x14ac:dyDescent="0.2"/>
    <row r="7350" s="52" customFormat="1" x14ac:dyDescent="0.2"/>
    <row r="7351" s="52" customFormat="1" x14ac:dyDescent="0.2"/>
    <row r="7352" s="52" customFormat="1" x14ac:dyDescent="0.2"/>
    <row r="7353" s="52" customFormat="1" x14ac:dyDescent="0.2"/>
    <row r="7354" s="52" customFormat="1" x14ac:dyDescent="0.2"/>
    <row r="7355" s="52" customFormat="1" x14ac:dyDescent="0.2"/>
    <row r="7356" s="52" customFormat="1" x14ac:dyDescent="0.2"/>
    <row r="7357" s="52" customFormat="1" x14ac:dyDescent="0.2"/>
    <row r="7358" s="52" customFormat="1" x14ac:dyDescent="0.2"/>
    <row r="7359" s="52" customFormat="1" x14ac:dyDescent="0.2"/>
    <row r="7360" s="52" customFormat="1" x14ac:dyDescent="0.2"/>
    <row r="7361" s="52" customFormat="1" x14ac:dyDescent="0.2"/>
    <row r="7362" s="52" customFormat="1" x14ac:dyDescent="0.2"/>
    <row r="7363" s="52" customFormat="1" x14ac:dyDescent="0.2"/>
    <row r="7364" s="52" customFormat="1" x14ac:dyDescent="0.2"/>
    <row r="7365" s="52" customFormat="1" x14ac:dyDescent="0.2"/>
    <row r="7366" s="52" customFormat="1" x14ac:dyDescent="0.2"/>
    <row r="7367" s="52" customFormat="1" x14ac:dyDescent="0.2"/>
    <row r="7368" s="52" customFormat="1" x14ac:dyDescent="0.2"/>
    <row r="7369" s="52" customFormat="1" x14ac:dyDescent="0.2"/>
    <row r="7370" s="52" customFormat="1" x14ac:dyDescent="0.2"/>
    <row r="7371" s="52" customFormat="1" x14ac:dyDescent="0.2"/>
    <row r="7372" s="52" customFormat="1" x14ac:dyDescent="0.2"/>
    <row r="7373" s="52" customFormat="1" x14ac:dyDescent="0.2"/>
    <row r="7374" s="52" customFormat="1" x14ac:dyDescent="0.2"/>
    <row r="7375" s="52" customFormat="1" x14ac:dyDescent="0.2"/>
    <row r="7376" s="52" customFormat="1" x14ac:dyDescent="0.2"/>
    <row r="7377" s="52" customFormat="1" x14ac:dyDescent="0.2"/>
    <row r="7378" s="52" customFormat="1" x14ac:dyDescent="0.2"/>
    <row r="7379" s="52" customFormat="1" x14ac:dyDescent="0.2"/>
    <row r="7380" s="52" customFormat="1" x14ac:dyDescent="0.2"/>
    <row r="7381" s="52" customFormat="1" x14ac:dyDescent="0.2"/>
    <row r="7382" s="52" customFormat="1" x14ac:dyDescent="0.2"/>
    <row r="7383" s="52" customFormat="1" x14ac:dyDescent="0.2"/>
    <row r="7384" s="52" customFormat="1" x14ac:dyDescent="0.2"/>
    <row r="7385" s="52" customFormat="1" x14ac:dyDescent="0.2"/>
    <row r="7386" s="52" customFormat="1" x14ac:dyDescent="0.2"/>
    <row r="7387" s="52" customFormat="1" x14ac:dyDescent="0.2"/>
    <row r="7388" s="52" customFormat="1" x14ac:dyDescent="0.2"/>
    <row r="7389" s="52" customFormat="1" x14ac:dyDescent="0.2"/>
    <row r="7390" s="52" customFormat="1" x14ac:dyDescent="0.2"/>
    <row r="7391" s="52" customFormat="1" x14ac:dyDescent="0.2"/>
    <row r="7392" s="52" customFormat="1" x14ac:dyDescent="0.2"/>
    <row r="7393" s="52" customFormat="1" x14ac:dyDescent="0.2"/>
    <row r="7394" s="52" customFormat="1" x14ac:dyDescent="0.2"/>
    <row r="7395" s="52" customFormat="1" x14ac:dyDescent="0.2"/>
    <row r="7396" s="52" customFormat="1" x14ac:dyDescent="0.2"/>
    <row r="7397" s="52" customFormat="1" x14ac:dyDescent="0.2"/>
    <row r="7398" s="52" customFormat="1" x14ac:dyDescent="0.2"/>
    <row r="7399" s="52" customFormat="1" x14ac:dyDescent="0.2"/>
    <row r="7400" s="52" customFormat="1" x14ac:dyDescent="0.2"/>
    <row r="7401" s="52" customFormat="1" x14ac:dyDescent="0.2"/>
    <row r="7402" s="52" customFormat="1" x14ac:dyDescent="0.2"/>
    <row r="7403" s="52" customFormat="1" x14ac:dyDescent="0.2"/>
    <row r="7404" s="52" customFormat="1" x14ac:dyDescent="0.2"/>
    <row r="7405" s="52" customFormat="1" x14ac:dyDescent="0.2"/>
    <row r="7406" s="52" customFormat="1" x14ac:dyDescent="0.2"/>
    <row r="7407" s="52" customFormat="1" x14ac:dyDescent="0.2"/>
    <row r="7408" s="52" customFormat="1" x14ac:dyDescent="0.2"/>
    <row r="7409" s="52" customFormat="1" x14ac:dyDescent="0.2"/>
    <row r="7410" s="52" customFormat="1" x14ac:dyDescent="0.2"/>
    <row r="7411" s="52" customFormat="1" x14ac:dyDescent="0.2"/>
    <row r="7412" s="52" customFormat="1" x14ac:dyDescent="0.2"/>
    <row r="7413" s="52" customFormat="1" x14ac:dyDescent="0.2"/>
    <row r="7414" s="52" customFormat="1" x14ac:dyDescent="0.2"/>
    <row r="7415" s="52" customFormat="1" x14ac:dyDescent="0.2"/>
    <row r="7416" s="52" customFormat="1" x14ac:dyDescent="0.2"/>
    <row r="7417" s="52" customFormat="1" x14ac:dyDescent="0.2"/>
    <row r="7418" s="52" customFormat="1" x14ac:dyDescent="0.2"/>
    <row r="7419" s="52" customFormat="1" x14ac:dyDescent="0.2"/>
    <row r="7420" s="52" customFormat="1" x14ac:dyDescent="0.2"/>
    <row r="7421" s="52" customFormat="1" x14ac:dyDescent="0.2"/>
    <row r="7422" s="52" customFormat="1" x14ac:dyDescent="0.2"/>
    <row r="7423" s="52" customFormat="1" x14ac:dyDescent="0.2"/>
    <row r="7424" s="52" customFormat="1" x14ac:dyDescent="0.2"/>
    <row r="7425" s="52" customFormat="1" x14ac:dyDescent="0.2"/>
    <row r="7426" s="52" customFormat="1" x14ac:dyDescent="0.2"/>
    <row r="7427" s="52" customFormat="1" x14ac:dyDescent="0.2"/>
    <row r="7428" s="52" customFormat="1" x14ac:dyDescent="0.2"/>
    <row r="7429" s="52" customFormat="1" x14ac:dyDescent="0.2"/>
    <row r="7430" s="52" customFormat="1" x14ac:dyDescent="0.2"/>
    <row r="7431" s="52" customFormat="1" x14ac:dyDescent="0.2"/>
    <row r="7432" s="52" customFormat="1" x14ac:dyDescent="0.2"/>
    <row r="7433" s="52" customFormat="1" x14ac:dyDescent="0.2"/>
    <row r="7434" s="52" customFormat="1" x14ac:dyDescent="0.2"/>
    <row r="7435" s="52" customFormat="1" x14ac:dyDescent="0.2"/>
    <row r="7436" s="52" customFormat="1" x14ac:dyDescent="0.2"/>
    <row r="7437" s="52" customFormat="1" x14ac:dyDescent="0.2"/>
    <row r="7438" s="52" customFormat="1" x14ac:dyDescent="0.2"/>
    <row r="7439" s="52" customFormat="1" x14ac:dyDescent="0.2"/>
    <row r="7440" s="52" customFormat="1" x14ac:dyDescent="0.2"/>
    <row r="7441" s="52" customFormat="1" x14ac:dyDescent="0.2"/>
    <row r="7442" s="52" customFormat="1" x14ac:dyDescent="0.2"/>
    <row r="7443" s="52" customFormat="1" x14ac:dyDescent="0.2"/>
    <row r="7444" s="52" customFormat="1" x14ac:dyDescent="0.2"/>
    <row r="7445" s="52" customFormat="1" x14ac:dyDescent="0.2"/>
    <row r="7446" s="52" customFormat="1" x14ac:dyDescent="0.2"/>
    <row r="7447" s="52" customFormat="1" x14ac:dyDescent="0.2"/>
    <row r="7448" s="52" customFormat="1" x14ac:dyDescent="0.2"/>
    <row r="7449" s="52" customFormat="1" x14ac:dyDescent="0.2"/>
    <row r="7450" s="52" customFormat="1" x14ac:dyDescent="0.2"/>
    <row r="7451" s="52" customFormat="1" x14ac:dyDescent="0.2"/>
    <row r="7452" s="52" customFormat="1" x14ac:dyDescent="0.2"/>
    <row r="7453" s="52" customFormat="1" x14ac:dyDescent="0.2"/>
    <row r="7454" s="52" customFormat="1" x14ac:dyDescent="0.2"/>
    <row r="7455" s="52" customFormat="1" x14ac:dyDescent="0.2"/>
    <row r="7456" s="52" customFormat="1" x14ac:dyDescent="0.2"/>
    <row r="7457" s="52" customFormat="1" x14ac:dyDescent="0.2"/>
    <row r="7458" s="52" customFormat="1" x14ac:dyDescent="0.2"/>
    <row r="7459" s="52" customFormat="1" x14ac:dyDescent="0.2"/>
    <row r="7460" s="52" customFormat="1" x14ac:dyDescent="0.2"/>
    <row r="7461" s="52" customFormat="1" x14ac:dyDescent="0.2"/>
    <row r="7462" s="52" customFormat="1" x14ac:dyDescent="0.2"/>
    <row r="7463" s="52" customFormat="1" x14ac:dyDescent="0.2"/>
    <row r="7464" s="52" customFormat="1" x14ac:dyDescent="0.2"/>
    <row r="7465" s="52" customFormat="1" x14ac:dyDescent="0.2"/>
    <row r="7466" s="52" customFormat="1" x14ac:dyDescent="0.2"/>
    <row r="7467" s="52" customFormat="1" x14ac:dyDescent="0.2"/>
    <row r="7468" s="52" customFormat="1" x14ac:dyDescent="0.2"/>
    <row r="7469" s="52" customFormat="1" x14ac:dyDescent="0.2"/>
    <row r="7470" s="52" customFormat="1" x14ac:dyDescent="0.2"/>
    <row r="7471" s="52" customFormat="1" x14ac:dyDescent="0.2"/>
    <row r="7472" s="52" customFormat="1" x14ac:dyDescent="0.2"/>
    <row r="7473" s="52" customFormat="1" x14ac:dyDescent="0.2"/>
    <row r="7474" s="52" customFormat="1" x14ac:dyDescent="0.2"/>
    <row r="7475" s="52" customFormat="1" x14ac:dyDescent="0.2"/>
    <row r="7476" s="52" customFormat="1" x14ac:dyDescent="0.2"/>
    <row r="7477" s="52" customFormat="1" x14ac:dyDescent="0.2"/>
    <row r="7478" s="52" customFormat="1" x14ac:dyDescent="0.2"/>
    <row r="7479" s="52" customFormat="1" x14ac:dyDescent="0.2"/>
    <row r="7480" s="52" customFormat="1" x14ac:dyDescent="0.2"/>
    <row r="7481" s="52" customFormat="1" x14ac:dyDescent="0.2"/>
    <row r="7482" s="52" customFormat="1" x14ac:dyDescent="0.2"/>
    <row r="7483" s="52" customFormat="1" x14ac:dyDescent="0.2"/>
    <row r="7484" s="52" customFormat="1" x14ac:dyDescent="0.2"/>
    <row r="7485" s="52" customFormat="1" x14ac:dyDescent="0.2"/>
    <row r="7486" s="52" customFormat="1" x14ac:dyDescent="0.2"/>
    <row r="7487" s="52" customFormat="1" x14ac:dyDescent="0.2"/>
    <row r="7488" s="52" customFormat="1" x14ac:dyDescent="0.2"/>
    <row r="7489" s="52" customFormat="1" x14ac:dyDescent="0.2"/>
    <row r="7490" s="52" customFormat="1" x14ac:dyDescent="0.2"/>
    <row r="7491" s="52" customFormat="1" x14ac:dyDescent="0.2"/>
    <row r="7492" s="52" customFormat="1" x14ac:dyDescent="0.2"/>
    <row r="7493" s="52" customFormat="1" x14ac:dyDescent="0.2"/>
    <row r="7494" s="52" customFormat="1" x14ac:dyDescent="0.2"/>
    <row r="7495" s="52" customFormat="1" x14ac:dyDescent="0.2"/>
    <row r="7496" s="52" customFormat="1" x14ac:dyDescent="0.2"/>
    <row r="7497" s="52" customFormat="1" x14ac:dyDescent="0.2"/>
    <row r="7498" s="52" customFormat="1" x14ac:dyDescent="0.2"/>
    <row r="7499" s="52" customFormat="1" x14ac:dyDescent="0.2"/>
    <row r="7500" s="52" customFormat="1" x14ac:dyDescent="0.2"/>
    <row r="7501" s="52" customFormat="1" x14ac:dyDescent="0.2"/>
    <row r="7502" s="52" customFormat="1" x14ac:dyDescent="0.2"/>
    <row r="7503" s="52" customFormat="1" x14ac:dyDescent="0.2"/>
    <row r="7504" s="52" customFormat="1" x14ac:dyDescent="0.2"/>
    <row r="7505" s="52" customFormat="1" x14ac:dyDescent="0.2"/>
    <row r="7506" s="52" customFormat="1" x14ac:dyDescent="0.2"/>
    <row r="7507" s="52" customFormat="1" x14ac:dyDescent="0.2"/>
    <row r="7508" s="52" customFormat="1" x14ac:dyDescent="0.2"/>
    <row r="7509" s="52" customFormat="1" x14ac:dyDescent="0.2"/>
    <row r="7510" s="52" customFormat="1" x14ac:dyDescent="0.2"/>
    <row r="7511" s="52" customFormat="1" x14ac:dyDescent="0.2"/>
    <row r="7512" s="52" customFormat="1" x14ac:dyDescent="0.2"/>
    <row r="7513" s="52" customFormat="1" x14ac:dyDescent="0.2"/>
    <row r="7514" s="52" customFormat="1" x14ac:dyDescent="0.2"/>
    <row r="7515" s="52" customFormat="1" x14ac:dyDescent="0.2"/>
    <row r="7516" s="52" customFormat="1" x14ac:dyDescent="0.2"/>
    <row r="7517" s="52" customFormat="1" x14ac:dyDescent="0.2"/>
    <row r="7518" s="52" customFormat="1" x14ac:dyDescent="0.2"/>
    <row r="7519" s="52" customFormat="1" x14ac:dyDescent="0.2"/>
    <row r="7520" s="52" customFormat="1" x14ac:dyDescent="0.2"/>
    <row r="7521" s="52" customFormat="1" x14ac:dyDescent="0.2"/>
    <row r="7522" s="52" customFormat="1" x14ac:dyDescent="0.2"/>
    <row r="7523" s="52" customFormat="1" x14ac:dyDescent="0.2"/>
    <row r="7524" s="52" customFormat="1" x14ac:dyDescent="0.2"/>
    <row r="7525" s="52" customFormat="1" x14ac:dyDescent="0.2"/>
    <row r="7526" s="52" customFormat="1" x14ac:dyDescent="0.2"/>
    <row r="7527" s="52" customFormat="1" x14ac:dyDescent="0.2"/>
    <row r="7528" s="52" customFormat="1" x14ac:dyDescent="0.2"/>
    <row r="7529" s="52" customFormat="1" x14ac:dyDescent="0.2"/>
    <row r="7530" s="52" customFormat="1" x14ac:dyDescent="0.2"/>
    <row r="7531" s="52" customFormat="1" x14ac:dyDescent="0.2"/>
    <row r="7532" s="52" customFormat="1" x14ac:dyDescent="0.2"/>
    <row r="7533" s="52" customFormat="1" x14ac:dyDescent="0.2"/>
    <row r="7534" s="52" customFormat="1" x14ac:dyDescent="0.2"/>
    <row r="7535" s="52" customFormat="1" x14ac:dyDescent="0.2"/>
    <row r="7536" s="52" customFormat="1" x14ac:dyDescent="0.2"/>
    <row r="7537" s="52" customFormat="1" x14ac:dyDescent="0.2"/>
    <row r="7538" s="52" customFormat="1" x14ac:dyDescent="0.2"/>
    <row r="7539" s="52" customFormat="1" x14ac:dyDescent="0.2"/>
    <row r="7540" s="52" customFormat="1" x14ac:dyDescent="0.2"/>
    <row r="7541" s="52" customFormat="1" x14ac:dyDescent="0.2"/>
    <row r="7542" s="52" customFormat="1" x14ac:dyDescent="0.2"/>
    <row r="7543" s="52" customFormat="1" x14ac:dyDescent="0.2"/>
    <row r="7544" s="52" customFormat="1" x14ac:dyDescent="0.2"/>
    <row r="7545" s="52" customFormat="1" x14ac:dyDescent="0.2"/>
    <row r="7546" s="52" customFormat="1" x14ac:dyDescent="0.2"/>
    <row r="7547" s="52" customFormat="1" x14ac:dyDescent="0.2"/>
    <row r="7548" s="52" customFormat="1" x14ac:dyDescent="0.2"/>
    <row r="7549" s="52" customFormat="1" x14ac:dyDescent="0.2"/>
    <row r="7550" s="52" customFormat="1" x14ac:dyDescent="0.2"/>
    <row r="7551" s="52" customFormat="1" x14ac:dyDescent="0.2"/>
    <row r="7552" s="52" customFormat="1" x14ac:dyDescent="0.2"/>
    <row r="7553" s="52" customFormat="1" x14ac:dyDescent="0.2"/>
    <row r="7554" s="52" customFormat="1" x14ac:dyDescent="0.2"/>
    <row r="7555" s="52" customFormat="1" x14ac:dyDescent="0.2"/>
    <row r="7556" s="52" customFormat="1" x14ac:dyDescent="0.2"/>
    <row r="7557" s="52" customFormat="1" x14ac:dyDescent="0.2"/>
    <row r="7558" s="52" customFormat="1" x14ac:dyDescent="0.2"/>
    <row r="7559" s="52" customFormat="1" x14ac:dyDescent="0.2"/>
    <row r="7560" s="52" customFormat="1" x14ac:dyDescent="0.2"/>
    <row r="7561" s="52" customFormat="1" x14ac:dyDescent="0.2"/>
    <row r="7562" s="52" customFormat="1" x14ac:dyDescent="0.2"/>
    <row r="7563" s="52" customFormat="1" x14ac:dyDescent="0.2"/>
    <row r="7564" s="52" customFormat="1" x14ac:dyDescent="0.2"/>
    <row r="7565" s="52" customFormat="1" x14ac:dyDescent="0.2"/>
    <row r="7566" s="52" customFormat="1" x14ac:dyDescent="0.2"/>
    <row r="7567" s="52" customFormat="1" x14ac:dyDescent="0.2"/>
    <row r="7568" s="52" customFormat="1" x14ac:dyDescent="0.2"/>
    <row r="7569" s="52" customFormat="1" x14ac:dyDescent="0.2"/>
    <row r="7570" s="52" customFormat="1" x14ac:dyDescent="0.2"/>
    <row r="7571" s="52" customFormat="1" x14ac:dyDescent="0.2"/>
    <row r="7572" s="52" customFormat="1" x14ac:dyDescent="0.2"/>
    <row r="7573" s="52" customFormat="1" x14ac:dyDescent="0.2"/>
    <row r="7574" s="52" customFormat="1" x14ac:dyDescent="0.2"/>
    <row r="7575" s="52" customFormat="1" x14ac:dyDescent="0.2"/>
    <row r="7576" s="52" customFormat="1" x14ac:dyDescent="0.2"/>
    <row r="7577" s="52" customFormat="1" x14ac:dyDescent="0.2"/>
    <row r="7578" s="52" customFormat="1" x14ac:dyDescent="0.2"/>
    <row r="7579" s="52" customFormat="1" x14ac:dyDescent="0.2"/>
    <row r="7580" s="52" customFormat="1" x14ac:dyDescent="0.2"/>
    <row r="7581" s="52" customFormat="1" x14ac:dyDescent="0.2"/>
    <row r="7582" s="52" customFormat="1" x14ac:dyDescent="0.2"/>
    <row r="7583" s="52" customFormat="1" x14ac:dyDescent="0.2"/>
    <row r="7584" s="52" customFormat="1" x14ac:dyDescent="0.2"/>
    <row r="7585" s="52" customFormat="1" x14ac:dyDescent="0.2"/>
    <row r="7586" s="52" customFormat="1" x14ac:dyDescent="0.2"/>
    <row r="7587" s="52" customFormat="1" x14ac:dyDescent="0.2"/>
    <row r="7588" s="52" customFormat="1" x14ac:dyDescent="0.2"/>
    <row r="7589" s="52" customFormat="1" x14ac:dyDescent="0.2"/>
    <row r="7590" s="52" customFormat="1" x14ac:dyDescent="0.2"/>
    <row r="7591" s="52" customFormat="1" x14ac:dyDescent="0.2"/>
    <row r="7592" s="52" customFormat="1" x14ac:dyDescent="0.2"/>
    <row r="7593" s="52" customFormat="1" x14ac:dyDescent="0.2"/>
    <row r="7594" s="52" customFormat="1" x14ac:dyDescent="0.2"/>
    <row r="7595" s="52" customFormat="1" x14ac:dyDescent="0.2"/>
    <row r="7596" s="52" customFormat="1" x14ac:dyDescent="0.2"/>
    <row r="7597" s="52" customFormat="1" x14ac:dyDescent="0.2"/>
    <row r="7598" s="52" customFormat="1" x14ac:dyDescent="0.2"/>
    <row r="7599" s="52" customFormat="1" x14ac:dyDescent="0.2"/>
    <row r="7600" s="52" customFormat="1" x14ac:dyDescent="0.2"/>
    <row r="7601" s="52" customFormat="1" x14ac:dyDescent="0.2"/>
    <row r="7602" s="52" customFormat="1" x14ac:dyDescent="0.2"/>
    <row r="7603" s="52" customFormat="1" x14ac:dyDescent="0.2"/>
    <row r="7604" s="52" customFormat="1" x14ac:dyDescent="0.2"/>
    <row r="7605" s="52" customFormat="1" x14ac:dyDescent="0.2"/>
    <row r="7606" s="52" customFormat="1" x14ac:dyDescent="0.2"/>
    <row r="7607" s="52" customFormat="1" x14ac:dyDescent="0.2"/>
    <row r="7608" s="52" customFormat="1" x14ac:dyDescent="0.2"/>
    <row r="7609" s="52" customFormat="1" x14ac:dyDescent="0.2"/>
    <row r="7610" s="52" customFormat="1" x14ac:dyDescent="0.2"/>
    <row r="7611" s="52" customFormat="1" x14ac:dyDescent="0.2"/>
    <row r="7612" s="52" customFormat="1" x14ac:dyDescent="0.2"/>
    <row r="7613" s="52" customFormat="1" x14ac:dyDescent="0.2"/>
    <row r="7614" s="52" customFormat="1" x14ac:dyDescent="0.2"/>
    <row r="7615" s="52" customFormat="1" x14ac:dyDescent="0.2"/>
    <row r="7616" s="52" customFormat="1" x14ac:dyDescent="0.2"/>
    <row r="7617" s="52" customFormat="1" x14ac:dyDescent="0.2"/>
    <row r="7618" s="52" customFormat="1" x14ac:dyDescent="0.2"/>
    <row r="7619" s="52" customFormat="1" x14ac:dyDescent="0.2"/>
    <row r="7620" s="52" customFormat="1" x14ac:dyDescent="0.2"/>
    <row r="7621" s="52" customFormat="1" x14ac:dyDescent="0.2"/>
    <row r="7622" s="52" customFormat="1" x14ac:dyDescent="0.2"/>
    <row r="7623" s="52" customFormat="1" x14ac:dyDescent="0.2"/>
    <row r="7624" s="52" customFormat="1" x14ac:dyDescent="0.2"/>
    <row r="7625" s="52" customFormat="1" x14ac:dyDescent="0.2"/>
    <row r="7626" s="52" customFormat="1" x14ac:dyDescent="0.2"/>
    <row r="7627" s="52" customFormat="1" x14ac:dyDescent="0.2"/>
    <row r="7628" s="52" customFormat="1" x14ac:dyDescent="0.2"/>
    <row r="7629" s="52" customFormat="1" x14ac:dyDescent="0.2"/>
    <row r="7630" s="52" customFormat="1" x14ac:dyDescent="0.2"/>
    <row r="7631" s="52" customFormat="1" x14ac:dyDescent="0.2"/>
    <row r="7632" s="52" customFormat="1" x14ac:dyDescent="0.2"/>
    <row r="7633" s="52" customFormat="1" x14ac:dyDescent="0.2"/>
    <row r="7634" s="52" customFormat="1" x14ac:dyDescent="0.2"/>
    <row r="7635" s="52" customFormat="1" x14ac:dyDescent="0.2"/>
    <row r="7636" s="52" customFormat="1" x14ac:dyDescent="0.2"/>
    <row r="7637" s="52" customFormat="1" x14ac:dyDescent="0.2"/>
    <row r="7638" s="52" customFormat="1" x14ac:dyDescent="0.2"/>
    <row r="7639" s="52" customFormat="1" x14ac:dyDescent="0.2"/>
    <row r="7640" s="52" customFormat="1" x14ac:dyDescent="0.2"/>
    <row r="7641" s="52" customFormat="1" x14ac:dyDescent="0.2"/>
    <row r="7642" s="52" customFormat="1" x14ac:dyDescent="0.2"/>
    <row r="7643" s="52" customFormat="1" x14ac:dyDescent="0.2"/>
    <row r="7644" s="52" customFormat="1" x14ac:dyDescent="0.2"/>
    <row r="7645" s="52" customFormat="1" x14ac:dyDescent="0.2"/>
    <row r="7646" s="52" customFormat="1" x14ac:dyDescent="0.2"/>
    <row r="7647" s="52" customFormat="1" x14ac:dyDescent="0.2"/>
    <row r="7648" s="52" customFormat="1" x14ac:dyDescent="0.2"/>
    <row r="7649" s="52" customFormat="1" x14ac:dyDescent="0.2"/>
    <row r="7650" s="52" customFormat="1" x14ac:dyDescent="0.2"/>
    <row r="7651" s="52" customFormat="1" x14ac:dyDescent="0.2"/>
    <row r="7652" s="52" customFormat="1" x14ac:dyDescent="0.2"/>
    <row r="7653" s="52" customFormat="1" x14ac:dyDescent="0.2"/>
    <row r="7654" s="52" customFormat="1" x14ac:dyDescent="0.2"/>
    <row r="7655" s="52" customFormat="1" x14ac:dyDescent="0.2"/>
    <row r="7656" s="52" customFormat="1" x14ac:dyDescent="0.2"/>
    <row r="7657" s="52" customFormat="1" x14ac:dyDescent="0.2"/>
    <row r="7658" s="52" customFormat="1" x14ac:dyDescent="0.2"/>
    <row r="7659" s="52" customFormat="1" x14ac:dyDescent="0.2"/>
    <row r="7660" s="52" customFormat="1" x14ac:dyDescent="0.2"/>
    <row r="7661" s="52" customFormat="1" x14ac:dyDescent="0.2"/>
    <row r="7662" s="52" customFormat="1" x14ac:dyDescent="0.2"/>
    <row r="7663" s="52" customFormat="1" x14ac:dyDescent="0.2"/>
    <row r="7664" s="52" customFormat="1" x14ac:dyDescent="0.2"/>
    <row r="7665" s="52" customFormat="1" x14ac:dyDescent="0.2"/>
    <row r="7666" s="52" customFormat="1" x14ac:dyDescent="0.2"/>
    <row r="7667" s="52" customFormat="1" x14ac:dyDescent="0.2"/>
    <row r="7668" s="52" customFormat="1" x14ac:dyDescent="0.2"/>
    <row r="7669" s="52" customFormat="1" x14ac:dyDescent="0.2"/>
    <row r="7670" s="52" customFormat="1" x14ac:dyDescent="0.2"/>
    <row r="7671" s="52" customFormat="1" x14ac:dyDescent="0.2"/>
    <row r="7672" s="52" customFormat="1" x14ac:dyDescent="0.2"/>
    <row r="7673" s="52" customFormat="1" x14ac:dyDescent="0.2"/>
    <row r="7674" s="52" customFormat="1" x14ac:dyDescent="0.2"/>
    <row r="7675" s="52" customFormat="1" x14ac:dyDescent="0.2"/>
    <row r="7676" s="52" customFormat="1" x14ac:dyDescent="0.2"/>
    <row r="7677" s="52" customFormat="1" x14ac:dyDescent="0.2"/>
    <row r="7678" s="52" customFormat="1" x14ac:dyDescent="0.2"/>
    <row r="7679" s="52" customFormat="1" x14ac:dyDescent="0.2"/>
    <row r="7680" s="52" customFormat="1" x14ac:dyDescent="0.2"/>
    <row r="7681" s="52" customFormat="1" x14ac:dyDescent="0.2"/>
    <row r="7682" s="52" customFormat="1" x14ac:dyDescent="0.2"/>
    <row r="7683" s="52" customFormat="1" x14ac:dyDescent="0.2"/>
    <row r="7684" s="52" customFormat="1" x14ac:dyDescent="0.2"/>
    <row r="7685" s="52" customFormat="1" x14ac:dyDescent="0.2"/>
    <row r="7686" s="52" customFormat="1" x14ac:dyDescent="0.2"/>
    <row r="7687" s="52" customFormat="1" x14ac:dyDescent="0.2"/>
    <row r="7688" s="52" customFormat="1" x14ac:dyDescent="0.2"/>
    <row r="7689" s="52" customFormat="1" x14ac:dyDescent="0.2"/>
    <row r="7690" s="52" customFormat="1" x14ac:dyDescent="0.2"/>
    <row r="7691" s="52" customFormat="1" x14ac:dyDescent="0.2"/>
    <row r="7692" s="52" customFormat="1" x14ac:dyDescent="0.2"/>
    <row r="7693" s="52" customFormat="1" x14ac:dyDescent="0.2"/>
    <row r="7694" s="52" customFormat="1" x14ac:dyDescent="0.2"/>
    <row r="7695" s="52" customFormat="1" x14ac:dyDescent="0.2"/>
    <row r="7696" s="52" customFormat="1" x14ac:dyDescent="0.2"/>
    <row r="7697" s="52" customFormat="1" x14ac:dyDescent="0.2"/>
    <row r="7698" s="52" customFormat="1" x14ac:dyDescent="0.2"/>
    <row r="7699" s="52" customFormat="1" x14ac:dyDescent="0.2"/>
    <row r="7700" s="52" customFormat="1" x14ac:dyDescent="0.2"/>
    <row r="7701" s="52" customFormat="1" x14ac:dyDescent="0.2"/>
    <row r="7702" s="52" customFormat="1" x14ac:dyDescent="0.2"/>
    <row r="7703" s="52" customFormat="1" x14ac:dyDescent="0.2"/>
    <row r="7704" s="52" customFormat="1" x14ac:dyDescent="0.2"/>
    <row r="7705" s="52" customFormat="1" x14ac:dyDescent="0.2"/>
    <row r="7706" s="52" customFormat="1" x14ac:dyDescent="0.2"/>
    <row r="7707" s="52" customFormat="1" x14ac:dyDescent="0.2"/>
    <row r="7708" s="52" customFormat="1" x14ac:dyDescent="0.2"/>
    <row r="7709" s="52" customFormat="1" x14ac:dyDescent="0.2"/>
    <row r="7710" s="52" customFormat="1" x14ac:dyDescent="0.2"/>
    <row r="7711" s="52" customFormat="1" x14ac:dyDescent="0.2"/>
    <row r="7712" s="52" customFormat="1" x14ac:dyDescent="0.2"/>
    <row r="7713" s="52" customFormat="1" x14ac:dyDescent="0.2"/>
    <row r="7714" s="52" customFormat="1" x14ac:dyDescent="0.2"/>
    <row r="7715" s="52" customFormat="1" x14ac:dyDescent="0.2"/>
    <row r="7716" s="52" customFormat="1" x14ac:dyDescent="0.2"/>
    <row r="7717" s="52" customFormat="1" x14ac:dyDescent="0.2"/>
    <row r="7718" s="52" customFormat="1" x14ac:dyDescent="0.2"/>
    <row r="7719" s="52" customFormat="1" x14ac:dyDescent="0.2"/>
    <row r="7720" s="52" customFormat="1" x14ac:dyDescent="0.2"/>
    <row r="7721" s="52" customFormat="1" x14ac:dyDescent="0.2"/>
    <row r="7722" s="52" customFormat="1" x14ac:dyDescent="0.2"/>
    <row r="7723" s="52" customFormat="1" x14ac:dyDescent="0.2"/>
    <row r="7724" s="52" customFormat="1" x14ac:dyDescent="0.2"/>
    <row r="7725" s="52" customFormat="1" x14ac:dyDescent="0.2"/>
    <row r="7726" s="52" customFormat="1" x14ac:dyDescent="0.2"/>
    <row r="7727" s="52" customFormat="1" x14ac:dyDescent="0.2"/>
    <row r="7728" s="52" customFormat="1" x14ac:dyDescent="0.2"/>
    <row r="7729" s="52" customFormat="1" x14ac:dyDescent="0.2"/>
    <row r="7730" s="52" customFormat="1" x14ac:dyDescent="0.2"/>
    <row r="7731" s="52" customFormat="1" x14ac:dyDescent="0.2"/>
    <row r="7732" s="52" customFormat="1" x14ac:dyDescent="0.2"/>
    <row r="7733" s="52" customFormat="1" x14ac:dyDescent="0.2"/>
    <row r="7734" s="52" customFormat="1" x14ac:dyDescent="0.2"/>
    <row r="7735" s="52" customFormat="1" x14ac:dyDescent="0.2"/>
    <row r="7736" s="52" customFormat="1" x14ac:dyDescent="0.2"/>
    <row r="7737" s="52" customFormat="1" x14ac:dyDescent="0.2"/>
    <row r="7738" s="52" customFormat="1" x14ac:dyDescent="0.2"/>
    <row r="7739" s="52" customFormat="1" x14ac:dyDescent="0.2"/>
    <row r="7740" s="52" customFormat="1" x14ac:dyDescent="0.2"/>
    <row r="7741" s="52" customFormat="1" x14ac:dyDescent="0.2"/>
    <row r="7742" s="52" customFormat="1" x14ac:dyDescent="0.2"/>
    <row r="7743" s="52" customFormat="1" x14ac:dyDescent="0.2"/>
    <row r="7744" s="52" customFormat="1" x14ac:dyDescent="0.2"/>
    <row r="7745" s="52" customFormat="1" x14ac:dyDescent="0.2"/>
    <row r="7746" s="52" customFormat="1" x14ac:dyDescent="0.2"/>
    <row r="7747" s="52" customFormat="1" x14ac:dyDescent="0.2"/>
    <row r="7748" s="52" customFormat="1" x14ac:dyDescent="0.2"/>
    <row r="7749" s="52" customFormat="1" x14ac:dyDescent="0.2"/>
    <row r="7750" s="52" customFormat="1" x14ac:dyDescent="0.2"/>
    <row r="7751" s="52" customFormat="1" x14ac:dyDescent="0.2"/>
    <row r="7752" s="52" customFormat="1" x14ac:dyDescent="0.2"/>
    <row r="7753" s="52" customFormat="1" x14ac:dyDescent="0.2"/>
    <row r="7754" s="52" customFormat="1" x14ac:dyDescent="0.2"/>
    <row r="7755" s="52" customFormat="1" x14ac:dyDescent="0.2"/>
    <row r="7756" s="52" customFormat="1" x14ac:dyDescent="0.2"/>
    <row r="7757" s="52" customFormat="1" x14ac:dyDescent="0.2"/>
    <row r="7758" s="52" customFormat="1" x14ac:dyDescent="0.2"/>
    <row r="7759" s="52" customFormat="1" x14ac:dyDescent="0.2"/>
    <row r="7760" s="52" customFormat="1" x14ac:dyDescent="0.2"/>
    <row r="7761" s="52" customFormat="1" x14ac:dyDescent="0.2"/>
    <row r="7762" s="52" customFormat="1" x14ac:dyDescent="0.2"/>
    <row r="7763" s="52" customFormat="1" x14ac:dyDescent="0.2"/>
    <row r="7764" s="52" customFormat="1" x14ac:dyDescent="0.2"/>
    <row r="7765" s="52" customFormat="1" x14ac:dyDescent="0.2"/>
    <row r="7766" s="52" customFormat="1" x14ac:dyDescent="0.2"/>
    <row r="7767" s="52" customFormat="1" x14ac:dyDescent="0.2"/>
    <row r="7768" s="52" customFormat="1" x14ac:dyDescent="0.2"/>
    <row r="7769" s="52" customFormat="1" x14ac:dyDescent="0.2"/>
    <row r="7770" s="52" customFormat="1" x14ac:dyDescent="0.2"/>
    <row r="7771" s="52" customFormat="1" x14ac:dyDescent="0.2"/>
    <row r="7772" s="52" customFormat="1" x14ac:dyDescent="0.2"/>
    <row r="7773" s="52" customFormat="1" x14ac:dyDescent="0.2"/>
    <row r="7774" s="52" customFormat="1" x14ac:dyDescent="0.2"/>
    <row r="7775" s="52" customFormat="1" x14ac:dyDescent="0.2"/>
    <row r="7776" s="52" customFormat="1" x14ac:dyDescent="0.2"/>
    <row r="7777" s="52" customFormat="1" x14ac:dyDescent="0.2"/>
    <row r="7778" s="52" customFormat="1" x14ac:dyDescent="0.2"/>
    <row r="7779" s="52" customFormat="1" x14ac:dyDescent="0.2"/>
    <row r="7780" s="52" customFormat="1" x14ac:dyDescent="0.2"/>
    <row r="7781" s="52" customFormat="1" x14ac:dyDescent="0.2"/>
    <row r="7782" s="52" customFormat="1" x14ac:dyDescent="0.2"/>
    <row r="7783" s="52" customFormat="1" x14ac:dyDescent="0.2"/>
    <row r="7784" s="52" customFormat="1" x14ac:dyDescent="0.2"/>
    <row r="7785" s="52" customFormat="1" x14ac:dyDescent="0.2"/>
    <row r="7786" s="52" customFormat="1" x14ac:dyDescent="0.2"/>
    <row r="7787" s="52" customFormat="1" x14ac:dyDescent="0.2"/>
    <row r="7788" s="52" customFormat="1" x14ac:dyDescent="0.2"/>
    <row r="7789" s="52" customFormat="1" x14ac:dyDescent="0.2"/>
    <row r="7790" s="52" customFormat="1" x14ac:dyDescent="0.2"/>
    <row r="7791" s="52" customFormat="1" x14ac:dyDescent="0.2"/>
    <row r="7792" s="52" customFormat="1" x14ac:dyDescent="0.2"/>
    <row r="7793" s="52" customFormat="1" x14ac:dyDescent="0.2"/>
    <row r="7794" s="52" customFormat="1" x14ac:dyDescent="0.2"/>
    <row r="7795" s="52" customFormat="1" x14ac:dyDescent="0.2"/>
    <row r="7796" s="52" customFormat="1" x14ac:dyDescent="0.2"/>
    <row r="7797" s="52" customFormat="1" x14ac:dyDescent="0.2"/>
    <row r="7798" s="52" customFormat="1" x14ac:dyDescent="0.2"/>
    <row r="7799" s="52" customFormat="1" x14ac:dyDescent="0.2"/>
    <row r="7800" s="52" customFormat="1" x14ac:dyDescent="0.2"/>
    <row r="7801" s="52" customFormat="1" x14ac:dyDescent="0.2"/>
    <row r="7802" s="52" customFormat="1" x14ac:dyDescent="0.2"/>
    <row r="7803" s="52" customFormat="1" x14ac:dyDescent="0.2"/>
    <row r="7804" s="52" customFormat="1" x14ac:dyDescent="0.2"/>
    <row r="7805" s="52" customFormat="1" x14ac:dyDescent="0.2"/>
    <row r="7806" s="52" customFormat="1" x14ac:dyDescent="0.2"/>
    <row r="7807" s="52" customFormat="1" x14ac:dyDescent="0.2"/>
    <row r="7808" s="52" customFormat="1" x14ac:dyDescent="0.2"/>
    <row r="7809" s="52" customFormat="1" x14ac:dyDescent="0.2"/>
    <row r="7810" s="52" customFormat="1" x14ac:dyDescent="0.2"/>
    <row r="7811" s="52" customFormat="1" x14ac:dyDescent="0.2"/>
    <row r="7812" s="52" customFormat="1" x14ac:dyDescent="0.2"/>
    <row r="7813" s="52" customFormat="1" x14ac:dyDescent="0.2"/>
    <row r="7814" s="52" customFormat="1" x14ac:dyDescent="0.2"/>
    <row r="7815" s="52" customFormat="1" x14ac:dyDescent="0.2"/>
    <row r="7816" s="52" customFormat="1" x14ac:dyDescent="0.2"/>
    <row r="7817" s="52" customFormat="1" x14ac:dyDescent="0.2"/>
    <row r="7818" s="52" customFormat="1" x14ac:dyDescent="0.2"/>
    <row r="7819" s="52" customFormat="1" x14ac:dyDescent="0.2"/>
    <row r="7820" s="52" customFormat="1" x14ac:dyDescent="0.2"/>
    <row r="7821" s="52" customFormat="1" x14ac:dyDescent="0.2"/>
    <row r="7822" s="52" customFormat="1" x14ac:dyDescent="0.2"/>
    <row r="7823" s="52" customFormat="1" x14ac:dyDescent="0.2"/>
    <row r="7824" s="52" customFormat="1" x14ac:dyDescent="0.2"/>
    <row r="7825" s="52" customFormat="1" x14ac:dyDescent="0.2"/>
    <row r="7826" s="52" customFormat="1" x14ac:dyDescent="0.2"/>
    <row r="7827" s="52" customFormat="1" x14ac:dyDescent="0.2"/>
    <row r="7828" s="52" customFormat="1" x14ac:dyDescent="0.2"/>
    <row r="7829" s="52" customFormat="1" x14ac:dyDescent="0.2"/>
    <row r="7830" s="52" customFormat="1" x14ac:dyDescent="0.2"/>
    <row r="7831" s="52" customFormat="1" x14ac:dyDescent="0.2"/>
    <row r="7832" s="52" customFormat="1" x14ac:dyDescent="0.2"/>
    <row r="7833" s="52" customFormat="1" x14ac:dyDescent="0.2"/>
    <row r="7834" s="52" customFormat="1" x14ac:dyDescent="0.2"/>
    <row r="7835" s="52" customFormat="1" x14ac:dyDescent="0.2"/>
    <row r="7836" s="52" customFormat="1" x14ac:dyDescent="0.2"/>
    <row r="7837" s="52" customFormat="1" x14ac:dyDescent="0.2"/>
    <row r="7838" s="52" customFormat="1" x14ac:dyDescent="0.2"/>
    <row r="7839" s="52" customFormat="1" x14ac:dyDescent="0.2"/>
    <row r="7840" s="52" customFormat="1" x14ac:dyDescent="0.2"/>
    <row r="7841" s="52" customFormat="1" x14ac:dyDescent="0.2"/>
    <row r="7842" s="52" customFormat="1" x14ac:dyDescent="0.2"/>
    <row r="7843" s="52" customFormat="1" x14ac:dyDescent="0.2"/>
    <row r="7844" s="52" customFormat="1" x14ac:dyDescent="0.2"/>
    <row r="7845" s="52" customFormat="1" x14ac:dyDescent="0.2"/>
    <row r="7846" s="52" customFormat="1" x14ac:dyDescent="0.2"/>
    <row r="7847" s="52" customFormat="1" x14ac:dyDescent="0.2"/>
    <row r="7848" s="52" customFormat="1" x14ac:dyDescent="0.2"/>
    <row r="7849" s="52" customFormat="1" x14ac:dyDescent="0.2"/>
    <row r="7850" s="52" customFormat="1" x14ac:dyDescent="0.2"/>
    <row r="7851" s="52" customFormat="1" x14ac:dyDescent="0.2"/>
    <row r="7852" s="52" customFormat="1" x14ac:dyDescent="0.2"/>
    <row r="7853" s="52" customFormat="1" x14ac:dyDescent="0.2"/>
    <row r="7854" s="52" customFormat="1" x14ac:dyDescent="0.2"/>
    <row r="7855" s="52" customFormat="1" x14ac:dyDescent="0.2"/>
    <row r="7856" s="52" customFormat="1" x14ac:dyDescent="0.2"/>
    <row r="7857" s="52" customFormat="1" x14ac:dyDescent="0.2"/>
    <row r="7858" s="52" customFormat="1" x14ac:dyDescent="0.2"/>
    <row r="7859" s="52" customFormat="1" x14ac:dyDescent="0.2"/>
    <row r="7860" s="52" customFormat="1" x14ac:dyDescent="0.2"/>
    <row r="7861" s="52" customFormat="1" x14ac:dyDescent="0.2"/>
    <row r="7862" s="52" customFormat="1" x14ac:dyDescent="0.2"/>
    <row r="7863" s="52" customFormat="1" x14ac:dyDescent="0.2"/>
    <row r="7864" s="52" customFormat="1" x14ac:dyDescent="0.2"/>
    <row r="7865" s="52" customFormat="1" x14ac:dyDescent="0.2"/>
    <row r="7866" s="52" customFormat="1" x14ac:dyDescent="0.2"/>
    <row r="7867" s="52" customFormat="1" x14ac:dyDescent="0.2"/>
    <row r="7868" s="52" customFormat="1" x14ac:dyDescent="0.2"/>
    <row r="7869" s="52" customFormat="1" x14ac:dyDescent="0.2"/>
    <row r="7870" s="52" customFormat="1" x14ac:dyDescent="0.2"/>
    <row r="7871" s="52" customFormat="1" x14ac:dyDescent="0.2"/>
    <row r="7872" s="52" customFormat="1" x14ac:dyDescent="0.2"/>
    <row r="7873" s="52" customFormat="1" x14ac:dyDescent="0.2"/>
    <row r="7874" s="52" customFormat="1" x14ac:dyDescent="0.2"/>
    <row r="7875" s="52" customFormat="1" x14ac:dyDescent="0.2"/>
    <row r="7876" s="52" customFormat="1" x14ac:dyDescent="0.2"/>
    <row r="7877" s="52" customFormat="1" x14ac:dyDescent="0.2"/>
    <row r="7878" s="52" customFormat="1" x14ac:dyDescent="0.2"/>
    <row r="7879" s="52" customFormat="1" x14ac:dyDescent="0.2"/>
    <row r="7880" s="52" customFormat="1" x14ac:dyDescent="0.2"/>
    <row r="7881" s="52" customFormat="1" x14ac:dyDescent="0.2"/>
    <row r="7882" s="52" customFormat="1" x14ac:dyDescent="0.2"/>
    <row r="7883" s="52" customFormat="1" x14ac:dyDescent="0.2"/>
    <row r="7884" s="52" customFormat="1" x14ac:dyDescent="0.2"/>
    <row r="7885" s="52" customFormat="1" x14ac:dyDescent="0.2"/>
    <row r="7886" s="52" customFormat="1" x14ac:dyDescent="0.2"/>
    <row r="7887" s="52" customFormat="1" x14ac:dyDescent="0.2"/>
    <row r="7888" s="52" customFormat="1" x14ac:dyDescent="0.2"/>
    <row r="7889" s="52" customFormat="1" x14ac:dyDescent="0.2"/>
    <row r="7890" s="52" customFormat="1" x14ac:dyDescent="0.2"/>
    <row r="7891" s="52" customFormat="1" x14ac:dyDescent="0.2"/>
    <row r="7892" s="52" customFormat="1" x14ac:dyDescent="0.2"/>
    <row r="7893" s="52" customFormat="1" x14ac:dyDescent="0.2"/>
    <row r="7894" s="52" customFormat="1" x14ac:dyDescent="0.2"/>
    <row r="7895" s="52" customFormat="1" x14ac:dyDescent="0.2"/>
    <row r="7896" s="52" customFormat="1" x14ac:dyDescent="0.2"/>
    <row r="7897" s="52" customFormat="1" x14ac:dyDescent="0.2"/>
    <row r="7898" s="52" customFormat="1" x14ac:dyDescent="0.2"/>
    <row r="7899" s="52" customFormat="1" x14ac:dyDescent="0.2"/>
    <row r="7900" s="52" customFormat="1" x14ac:dyDescent="0.2"/>
    <row r="7901" s="52" customFormat="1" x14ac:dyDescent="0.2"/>
    <row r="7902" s="52" customFormat="1" x14ac:dyDescent="0.2"/>
    <row r="7903" s="52" customFormat="1" x14ac:dyDescent="0.2"/>
    <row r="7904" s="52" customFormat="1" x14ac:dyDescent="0.2"/>
    <row r="7905" s="52" customFormat="1" x14ac:dyDescent="0.2"/>
    <row r="7906" s="52" customFormat="1" x14ac:dyDescent="0.2"/>
    <row r="7907" s="52" customFormat="1" x14ac:dyDescent="0.2"/>
    <row r="7908" s="52" customFormat="1" x14ac:dyDescent="0.2"/>
    <row r="7909" s="52" customFormat="1" x14ac:dyDescent="0.2"/>
    <row r="7910" s="52" customFormat="1" x14ac:dyDescent="0.2"/>
    <row r="7911" s="52" customFormat="1" x14ac:dyDescent="0.2"/>
    <row r="7912" s="52" customFormat="1" x14ac:dyDescent="0.2"/>
    <row r="7913" s="52" customFormat="1" x14ac:dyDescent="0.2"/>
    <row r="7914" s="52" customFormat="1" x14ac:dyDescent="0.2"/>
    <row r="7915" s="52" customFormat="1" x14ac:dyDescent="0.2"/>
    <row r="7916" s="52" customFormat="1" x14ac:dyDescent="0.2"/>
    <row r="7917" s="52" customFormat="1" x14ac:dyDescent="0.2"/>
    <row r="7918" s="52" customFormat="1" x14ac:dyDescent="0.2"/>
    <row r="7919" s="52" customFormat="1" x14ac:dyDescent="0.2"/>
    <row r="7920" s="52" customFormat="1" x14ac:dyDescent="0.2"/>
    <row r="7921" s="52" customFormat="1" x14ac:dyDescent="0.2"/>
    <row r="7922" s="52" customFormat="1" x14ac:dyDescent="0.2"/>
    <row r="7923" s="52" customFormat="1" x14ac:dyDescent="0.2"/>
    <row r="7924" s="52" customFormat="1" x14ac:dyDescent="0.2"/>
    <row r="7925" s="52" customFormat="1" x14ac:dyDescent="0.2"/>
    <row r="7926" s="52" customFormat="1" x14ac:dyDescent="0.2"/>
    <row r="7927" s="52" customFormat="1" x14ac:dyDescent="0.2"/>
    <row r="7928" s="52" customFormat="1" x14ac:dyDescent="0.2"/>
    <row r="7929" s="52" customFormat="1" x14ac:dyDescent="0.2"/>
    <row r="7930" s="52" customFormat="1" x14ac:dyDescent="0.2"/>
    <row r="7931" s="52" customFormat="1" x14ac:dyDescent="0.2"/>
    <row r="7932" s="52" customFormat="1" x14ac:dyDescent="0.2"/>
    <row r="7933" s="52" customFormat="1" x14ac:dyDescent="0.2"/>
    <row r="7934" s="52" customFormat="1" x14ac:dyDescent="0.2"/>
    <row r="7935" s="52" customFormat="1" x14ac:dyDescent="0.2"/>
    <row r="7936" s="52" customFormat="1" x14ac:dyDescent="0.2"/>
    <row r="7937" s="52" customFormat="1" x14ac:dyDescent="0.2"/>
    <row r="7938" s="52" customFormat="1" x14ac:dyDescent="0.2"/>
    <row r="7939" s="52" customFormat="1" x14ac:dyDescent="0.2"/>
    <row r="7940" s="52" customFormat="1" x14ac:dyDescent="0.2"/>
    <row r="7941" s="52" customFormat="1" x14ac:dyDescent="0.2"/>
    <row r="7942" s="52" customFormat="1" x14ac:dyDescent="0.2"/>
    <row r="7943" s="52" customFormat="1" x14ac:dyDescent="0.2"/>
    <row r="7944" s="52" customFormat="1" x14ac:dyDescent="0.2"/>
    <row r="7945" s="52" customFormat="1" x14ac:dyDescent="0.2"/>
    <row r="7946" s="52" customFormat="1" x14ac:dyDescent="0.2"/>
    <row r="7947" s="52" customFormat="1" x14ac:dyDescent="0.2"/>
    <row r="7948" s="52" customFormat="1" x14ac:dyDescent="0.2"/>
    <row r="7949" s="52" customFormat="1" x14ac:dyDescent="0.2"/>
    <row r="7950" s="52" customFormat="1" x14ac:dyDescent="0.2"/>
    <row r="7951" s="52" customFormat="1" x14ac:dyDescent="0.2"/>
    <row r="7952" s="52" customFormat="1" x14ac:dyDescent="0.2"/>
    <row r="7953" s="52" customFormat="1" x14ac:dyDescent="0.2"/>
    <row r="7954" s="52" customFormat="1" x14ac:dyDescent="0.2"/>
    <row r="7955" s="52" customFormat="1" x14ac:dyDescent="0.2"/>
    <row r="7956" s="52" customFormat="1" x14ac:dyDescent="0.2"/>
    <row r="7957" s="52" customFormat="1" x14ac:dyDescent="0.2"/>
    <row r="7958" s="52" customFormat="1" x14ac:dyDescent="0.2"/>
    <row r="7959" s="52" customFormat="1" x14ac:dyDescent="0.2"/>
    <row r="7960" s="52" customFormat="1" x14ac:dyDescent="0.2"/>
    <row r="7961" s="52" customFormat="1" x14ac:dyDescent="0.2"/>
    <row r="7962" s="52" customFormat="1" x14ac:dyDescent="0.2"/>
    <row r="7963" s="52" customFormat="1" x14ac:dyDescent="0.2"/>
    <row r="7964" s="52" customFormat="1" x14ac:dyDescent="0.2"/>
    <row r="7965" s="52" customFormat="1" x14ac:dyDescent="0.2"/>
    <row r="7966" s="52" customFormat="1" x14ac:dyDescent="0.2"/>
    <row r="7967" s="52" customFormat="1" x14ac:dyDescent="0.2"/>
    <row r="7968" s="52" customFormat="1" x14ac:dyDescent="0.2"/>
    <row r="7969" s="52" customFormat="1" x14ac:dyDescent="0.2"/>
    <row r="7970" s="52" customFormat="1" x14ac:dyDescent="0.2"/>
    <row r="7971" s="52" customFormat="1" x14ac:dyDescent="0.2"/>
    <row r="7972" s="52" customFormat="1" x14ac:dyDescent="0.2"/>
    <row r="7973" s="52" customFormat="1" x14ac:dyDescent="0.2"/>
    <row r="7974" s="52" customFormat="1" x14ac:dyDescent="0.2"/>
    <row r="7975" s="52" customFormat="1" x14ac:dyDescent="0.2"/>
    <row r="7976" s="52" customFormat="1" x14ac:dyDescent="0.2"/>
    <row r="7977" s="52" customFormat="1" x14ac:dyDescent="0.2"/>
    <row r="7978" s="52" customFormat="1" x14ac:dyDescent="0.2"/>
    <row r="7979" s="52" customFormat="1" x14ac:dyDescent="0.2"/>
    <row r="7980" s="52" customFormat="1" x14ac:dyDescent="0.2"/>
    <row r="7981" s="52" customFormat="1" x14ac:dyDescent="0.2"/>
    <row r="7982" s="52" customFormat="1" x14ac:dyDescent="0.2"/>
    <row r="7983" s="52" customFormat="1" x14ac:dyDescent="0.2"/>
    <row r="7984" s="52" customFormat="1" x14ac:dyDescent="0.2"/>
    <row r="7985" s="52" customFormat="1" x14ac:dyDescent="0.2"/>
    <row r="7986" s="52" customFormat="1" x14ac:dyDescent="0.2"/>
    <row r="7987" s="52" customFormat="1" x14ac:dyDescent="0.2"/>
    <row r="7988" s="52" customFormat="1" x14ac:dyDescent="0.2"/>
    <row r="7989" s="52" customFormat="1" x14ac:dyDescent="0.2"/>
    <row r="7990" s="52" customFormat="1" x14ac:dyDescent="0.2"/>
    <row r="7991" s="52" customFormat="1" x14ac:dyDescent="0.2"/>
    <row r="7992" s="52" customFormat="1" x14ac:dyDescent="0.2"/>
    <row r="7993" s="52" customFormat="1" x14ac:dyDescent="0.2"/>
    <row r="7994" s="52" customFormat="1" x14ac:dyDescent="0.2"/>
    <row r="7995" s="52" customFormat="1" x14ac:dyDescent="0.2"/>
    <row r="7996" s="52" customFormat="1" x14ac:dyDescent="0.2"/>
    <row r="7997" s="52" customFormat="1" x14ac:dyDescent="0.2"/>
    <row r="7998" s="52" customFormat="1" x14ac:dyDescent="0.2"/>
    <row r="7999" s="52" customFormat="1" x14ac:dyDescent="0.2"/>
    <row r="8000" s="52" customFormat="1" x14ac:dyDescent="0.2"/>
    <row r="8001" s="52" customFormat="1" x14ac:dyDescent="0.2"/>
    <row r="8002" s="52" customFormat="1" x14ac:dyDescent="0.2"/>
    <row r="8003" s="52" customFormat="1" x14ac:dyDescent="0.2"/>
    <row r="8004" s="52" customFormat="1" x14ac:dyDescent="0.2"/>
    <row r="8005" s="52" customFormat="1" x14ac:dyDescent="0.2"/>
    <row r="8006" s="52" customFormat="1" x14ac:dyDescent="0.2"/>
    <row r="8007" s="52" customFormat="1" x14ac:dyDescent="0.2"/>
    <row r="8008" s="52" customFormat="1" x14ac:dyDescent="0.2"/>
    <row r="8009" s="52" customFormat="1" x14ac:dyDescent="0.2"/>
    <row r="8010" s="52" customFormat="1" x14ac:dyDescent="0.2"/>
    <row r="8011" s="52" customFormat="1" x14ac:dyDescent="0.2"/>
    <row r="8012" s="52" customFormat="1" x14ac:dyDescent="0.2"/>
    <row r="8013" s="52" customFormat="1" x14ac:dyDescent="0.2"/>
    <row r="8014" s="52" customFormat="1" x14ac:dyDescent="0.2"/>
    <row r="8015" s="52" customFormat="1" x14ac:dyDescent="0.2"/>
    <row r="8016" s="52" customFormat="1" x14ac:dyDescent="0.2"/>
    <row r="8017" s="52" customFormat="1" x14ac:dyDescent="0.2"/>
    <row r="8018" s="52" customFormat="1" x14ac:dyDescent="0.2"/>
    <row r="8019" s="52" customFormat="1" x14ac:dyDescent="0.2"/>
    <row r="8020" s="52" customFormat="1" x14ac:dyDescent="0.2"/>
    <row r="8021" s="52" customFormat="1" x14ac:dyDescent="0.2"/>
    <row r="8022" s="52" customFormat="1" x14ac:dyDescent="0.2"/>
    <row r="8023" s="52" customFormat="1" x14ac:dyDescent="0.2"/>
    <row r="8024" s="52" customFormat="1" x14ac:dyDescent="0.2"/>
    <row r="8025" s="52" customFormat="1" x14ac:dyDescent="0.2"/>
    <row r="8026" s="52" customFormat="1" x14ac:dyDescent="0.2"/>
    <row r="8027" s="52" customFormat="1" x14ac:dyDescent="0.2"/>
    <row r="8028" s="52" customFormat="1" x14ac:dyDescent="0.2"/>
    <row r="8029" s="52" customFormat="1" x14ac:dyDescent="0.2"/>
    <row r="8030" s="52" customFormat="1" x14ac:dyDescent="0.2"/>
    <row r="8031" s="52" customFormat="1" x14ac:dyDescent="0.2"/>
    <row r="8032" s="52" customFormat="1" x14ac:dyDescent="0.2"/>
    <row r="8033" s="52" customFormat="1" x14ac:dyDescent="0.2"/>
    <row r="8034" s="52" customFormat="1" x14ac:dyDescent="0.2"/>
    <row r="8035" s="52" customFormat="1" x14ac:dyDescent="0.2"/>
    <row r="8036" s="52" customFormat="1" x14ac:dyDescent="0.2"/>
    <row r="8037" s="52" customFormat="1" x14ac:dyDescent="0.2"/>
    <row r="8038" s="52" customFormat="1" x14ac:dyDescent="0.2"/>
    <row r="8039" s="52" customFormat="1" x14ac:dyDescent="0.2"/>
    <row r="8040" s="52" customFormat="1" x14ac:dyDescent="0.2"/>
    <row r="8041" s="52" customFormat="1" x14ac:dyDescent="0.2"/>
    <row r="8042" s="52" customFormat="1" x14ac:dyDescent="0.2"/>
    <row r="8043" s="52" customFormat="1" x14ac:dyDescent="0.2"/>
    <row r="8044" s="52" customFormat="1" x14ac:dyDescent="0.2"/>
    <row r="8045" s="52" customFormat="1" x14ac:dyDescent="0.2"/>
    <row r="8046" s="52" customFormat="1" x14ac:dyDescent="0.2"/>
    <row r="8047" s="52" customFormat="1" x14ac:dyDescent="0.2"/>
    <row r="8048" s="52" customFormat="1" x14ac:dyDescent="0.2"/>
    <row r="8049" s="52" customFormat="1" x14ac:dyDescent="0.2"/>
    <row r="8050" s="52" customFormat="1" x14ac:dyDescent="0.2"/>
    <row r="8051" s="52" customFormat="1" x14ac:dyDescent="0.2"/>
    <row r="8052" s="52" customFormat="1" x14ac:dyDescent="0.2"/>
    <row r="8053" s="52" customFormat="1" x14ac:dyDescent="0.2"/>
    <row r="8054" s="52" customFormat="1" x14ac:dyDescent="0.2"/>
    <row r="8055" s="52" customFormat="1" x14ac:dyDescent="0.2"/>
    <row r="8056" s="52" customFormat="1" x14ac:dyDescent="0.2"/>
    <row r="8057" s="52" customFormat="1" x14ac:dyDescent="0.2"/>
    <row r="8058" s="52" customFormat="1" x14ac:dyDescent="0.2"/>
    <row r="8059" s="52" customFormat="1" x14ac:dyDescent="0.2"/>
    <row r="8060" s="52" customFormat="1" x14ac:dyDescent="0.2"/>
    <row r="8061" s="52" customFormat="1" x14ac:dyDescent="0.2"/>
    <row r="8062" s="52" customFormat="1" x14ac:dyDescent="0.2"/>
    <row r="8063" s="52" customFormat="1" x14ac:dyDescent="0.2"/>
    <row r="8064" s="52" customFormat="1" x14ac:dyDescent="0.2"/>
    <row r="8065" s="52" customFormat="1" x14ac:dyDescent="0.2"/>
    <row r="8066" s="52" customFormat="1" x14ac:dyDescent="0.2"/>
    <row r="8067" s="52" customFormat="1" x14ac:dyDescent="0.2"/>
    <row r="8068" s="52" customFormat="1" x14ac:dyDescent="0.2"/>
    <row r="8069" s="52" customFormat="1" x14ac:dyDescent="0.2"/>
    <row r="8070" s="52" customFormat="1" x14ac:dyDescent="0.2"/>
    <row r="8071" s="52" customFormat="1" x14ac:dyDescent="0.2"/>
    <row r="8072" s="52" customFormat="1" x14ac:dyDescent="0.2"/>
    <row r="8073" s="52" customFormat="1" x14ac:dyDescent="0.2"/>
    <row r="8074" s="52" customFormat="1" x14ac:dyDescent="0.2"/>
    <row r="8075" s="52" customFormat="1" x14ac:dyDescent="0.2"/>
    <row r="8076" s="52" customFormat="1" x14ac:dyDescent="0.2"/>
    <row r="8077" s="52" customFormat="1" x14ac:dyDescent="0.2"/>
    <row r="8078" s="52" customFormat="1" x14ac:dyDescent="0.2"/>
    <row r="8079" s="52" customFormat="1" x14ac:dyDescent="0.2"/>
    <row r="8080" s="52" customFormat="1" x14ac:dyDescent="0.2"/>
    <row r="8081" s="52" customFormat="1" x14ac:dyDescent="0.2"/>
    <row r="8082" s="52" customFormat="1" x14ac:dyDescent="0.2"/>
    <row r="8083" s="52" customFormat="1" x14ac:dyDescent="0.2"/>
    <row r="8084" s="52" customFormat="1" x14ac:dyDescent="0.2"/>
    <row r="8085" s="52" customFormat="1" x14ac:dyDescent="0.2"/>
    <row r="8086" s="52" customFormat="1" x14ac:dyDescent="0.2"/>
    <row r="8087" s="52" customFormat="1" x14ac:dyDescent="0.2"/>
    <row r="8088" s="52" customFormat="1" x14ac:dyDescent="0.2"/>
    <row r="8089" s="52" customFormat="1" x14ac:dyDescent="0.2"/>
    <row r="8090" s="52" customFormat="1" x14ac:dyDescent="0.2"/>
    <row r="8091" s="52" customFormat="1" x14ac:dyDescent="0.2"/>
    <row r="8092" s="52" customFormat="1" x14ac:dyDescent="0.2"/>
    <row r="8093" s="52" customFormat="1" x14ac:dyDescent="0.2"/>
    <row r="8094" s="52" customFormat="1" x14ac:dyDescent="0.2"/>
    <row r="8095" s="52" customFormat="1" x14ac:dyDescent="0.2"/>
    <row r="8096" s="52" customFormat="1" x14ac:dyDescent="0.2"/>
    <row r="8097" s="52" customFormat="1" x14ac:dyDescent="0.2"/>
    <row r="8098" s="52" customFormat="1" x14ac:dyDescent="0.2"/>
    <row r="8099" s="52" customFormat="1" x14ac:dyDescent="0.2"/>
    <row r="8100" s="52" customFormat="1" x14ac:dyDescent="0.2"/>
    <row r="8101" s="52" customFormat="1" x14ac:dyDescent="0.2"/>
    <row r="8102" s="52" customFormat="1" x14ac:dyDescent="0.2"/>
    <row r="8103" s="52" customFormat="1" x14ac:dyDescent="0.2"/>
    <row r="8104" s="52" customFormat="1" x14ac:dyDescent="0.2"/>
    <row r="8105" s="52" customFormat="1" x14ac:dyDescent="0.2"/>
    <row r="8106" s="52" customFormat="1" x14ac:dyDescent="0.2"/>
    <row r="8107" s="52" customFormat="1" x14ac:dyDescent="0.2"/>
    <row r="8108" s="52" customFormat="1" x14ac:dyDescent="0.2"/>
    <row r="8109" s="52" customFormat="1" x14ac:dyDescent="0.2"/>
    <row r="8110" s="52" customFormat="1" x14ac:dyDescent="0.2"/>
    <row r="8111" s="52" customFormat="1" x14ac:dyDescent="0.2"/>
    <row r="8112" s="52" customFormat="1" x14ac:dyDescent="0.2"/>
    <row r="8113" s="52" customFormat="1" x14ac:dyDescent="0.2"/>
    <row r="8114" s="52" customFormat="1" x14ac:dyDescent="0.2"/>
    <row r="8115" s="52" customFormat="1" x14ac:dyDescent="0.2"/>
    <row r="8116" s="52" customFormat="1" x14ac:dyDescent="0.2"/>
    <row r="8117" s="52" customFormat="1" x14ac:dyDescent="0.2"/>
    <row r="8118" s="52" customFormat="1" x14ac:dyDescent="0.2"/>
    <row r="8119" s="52" customFormat="1" x14ac:dyDescent="0.2"/>
    <row r="8120" s="52" customFormat="1" x14ac:dyDescent="0.2"/>
    <row r="8121" s="52" customFormat="1" x14ac:dyDescent="0.2"/>
    <row r="8122" s="52" customFormat="1" x14ac:dyDescent="0.2"/>
    <row r="8123" s="52" customFormat="1" x14ac:dyDescent="0.2"/>
    <row r="8124" s="52" customFormat="1" x14ac:dyDescent="0.2"/>
    <row r="8125" s="52" customFormat="1" x14ac:dyDescent="0.2"/>
    <row r="8126" s="52" customFormat="1" x14ac:dyDescent="0.2"/>
    <row r="8127" s="52" customFormat="1" x14ac:dyDescent="0.2"/>
    <row r="8128" s="52" customFormat="1" x14ac:dyDescent="0.2"/>
    <row r="8129" s="52" customFormat="1" x14ac:dyDescent="0.2"/>
    <row r="8130" s="52" customFormat="1" x14ac:dyDescent="0.2"/>
    <row r="8131" s="52" customFormat="1" x14ac:dyDescent="0.2"/>
    <row r="8132" s="52" customFormat="1" x14ac:dyDescent="0.2"/>
    <row r="8133" s="52" customFormat="1" x14ac:dyDescent="0.2"/>
    <row r="8134" s="52" customFormat="1" x14ac:dyDescent="0.2"/>
    <row r="8135" s="52" customFormat="1" x14ac:dyDescent="0.2"/>
    <row r="8136" s="52" customFormat="1" x14ac:dyDescent="0.2"/>
    <row r="8137" s="52" customFormat="1" x14ac:dyDescent="0.2"/>
    <row r="8138" s="52" customFormat="1" x14ac:dyDescent="0.2"/>
    <row r="8139" s="52" customFormat="1" x14ac:dyDescent="0.2"/>
    <row r="8140" s="52" customFormat="1" x14ac:dyDescent="0.2"/>
    <row r="8141" s="52" customFormat="1" x14ac:dyDescent="0.2"/>
    <row r="8142" s="52" customFormat="1" x14ac:dyDescent="0.2"/>
    <row r="8143" s="52" customFormat="1" x14ac:dyDescent="0.2"/>
    <row r="8144" s="52" customFormat="1" x14ac:dyDescent="0.2"/>
    <row r="8145" s="52" customFormat="1" x14ac:dyDescent="0.2"/>
    <row r="8146" s="52" customFormat="1" x14ac:dyDescent="0.2"/>
    <row r="8147" s="52" customFormat="1" x14ac:dyDescent="0.2"/>
    <row r="8148" s="52" customFormat="1" x14ac:dyDescent="0.2"/>
    <row r="8149" s="52" customFormat="1" x14ac:dyDescent="0.2"/>
    <row r="8150" s="52" customFormat="1" x14ac:dyDescent="0.2"/>
    <row r="8151" s="52" customFormat="1" x14ac:dyDescent="0.2"/>
    <row r="8152" s="52" customFormat="1" x14ac:dyDescent="0.2"/>
    <row r="8153" s="52" customFormat="1" x14ac:dyDescent="0.2"/>
    <row r="8154" s="52" customFormat="1" x14ac:dyDescent="0.2"/>
    <row r="8155" s="52" customFormat="1" x14ac:dyDescent="0.2"/>
    <row r="8156" s="52" customFormat="1" x14ac:dyDescent="0.2"/>
    <row r="8157" s="52" customFormat="1" x14ac:dyDescent="0.2"/>
    <row r="8158" s="52" customFormat="1" x14ac:dyDescent="0.2"/>
    <row r="8159" s="52" customFormat="1" x14ac:dyDescent="0.2"/>
    <row r="8160" s="52" customFormat="1" x14ac:dyDescent="0.2"/>
    <row r="8161" s="52" customFormat="1" x14ac:dyDescent="0.2"/>
    <row r="8162" s="52" customFormat="1" x14ac:dyDescent="0.2"/>
    <row r="8163" s="52" customFormat="1" x14ac:dyDescent="0.2"/>
    <row r="8164" s="52" customFormat="1" x14ac:dyDescent="0.2"/>
    <row r="8165" s="52" customFormat="1" x14ac:dyDescent="0.2"/>
    <row r="8166" s="52" customFormat="1" x14ac:dyDescent="0.2"/>
    <row r="8167" s="52" customFormat="1" x14ac:dyDescent="0.2"/>
    <row r="8168" s="52" customFormat="1" x14ac:dyDescent="0.2"/>
    <row r="8169" s="52" customFormat="1" x14ac:dyDescent="0.2"/>
    <row r="8170" s="52" customFormat="1" x14ac:dyDescent="0.2"/>
    <row r="8171" s="52" customFormat="1" x14ac:dyDescent="0.2"/>
    <row r="8172" s="52" customFormat="1" x14ac:dyDescent="0.2"/>
    <row r="8173" s="52" customFormat="1" x14ac:dyDescent="0.2"/>
    <row r="8174" s="52" customFormat="1" x14ac:dyDescent="0.2"/>
    <row r="8175" s="52" customFormat="1" x14ac:dyDescent="0.2"/>
    <row r="8176" s="52" customFormat="1" x14ac:dyDescent="0.2"/>
    <row r="8177" s="52" customFormat="1" x14ac:dyDescent="0.2"/>
    <row r="8178" s="52" customFormat="1" x14ac:dyDescent="0.2"/>
    <row r="8179" s="52" customFormat="1" x14ac:dyDescent="0.2"/>
    <row r="8180" s="52" customFormat="1" x14ac:dyDescent="0.2"/>
    <row r="8181" s="52" customFormat="1" x14ac:dyDescent="0.2"/>
    <row r="8182" s="52" customFormat="1" x14ac:dyDescent="0.2"/>
    <row r="8183" s="52" customFormat="1" x14ac:dyDescent="0.2"/>
    <row r="8184" s="52" customFormat="1" x14ac:dyDescent="0.2"/>
    <row r="8185" s="52" customFormat="1" x14ac:dyDescent="0.2"/>
    <row r="8186" s="52" customFormat="1" x14ac:dyDescent="0.2"/>
    <row r="8187" s="52" customFormat="1" x14ac:dyDescent="0.2"/>
    <row r="8188" s="52" customFormat="1" x14ac:dyDescent="0.2"/>
    <row r="8189" s="52" customFormat="1" x14ac:dyDescent="0.2"/>
    <row r="8190" s="52" customFormat="1" x14ac:dyDescent="0.2"/>
    <row r="8191" s="52" customFormat="1" x14ac:dyDescent="0.2"/>
    <row r="8192" s="52" customFormat="1" x14ac:dyDescent="0.2"/>
    <row r="8193" s="52" customFormat="1" x14ac:dyDescent="0.2"/>
    <row r="8194" s="52" customFormat="1" x14ac:dyDescent="0.2"/>
    <row r="8195" s="52" customFormat="1" x14ac:dyDescent="0.2"/>
    <row r="8196" s="52" customFormat="1" x14ac:dyDescent="0.2"/>
    <row r="8197" s="52" customFormat="1" x14ac:dyDescent="0.2"/>
    <row r="8198" s="52" customFormat="1" x14ac:dyDescent="0.2"/>
    <row r="8199" s="52" customFormat="1" x14ac:dyDescent="0.2"/>
    <row r="8200" s="52" customFormat="1" x14ac:dyDescent="0.2"/>
    <row r="8201" s="52" customFormat="1" x14ac:dyDescent="0.2"/>
    <row r="8202" s="52" customFormat="1" x14ac:dyDescent="0.2"/>
    <row r="8203" s="52" customFormat="1" x14ac:dyDescent="0.2"/>
    <row r="8204" s="52" customFormat="1" x14ac:dyDescent="0.2"/>
    <row r="8205" s="52" customFormat="1" x14ac:dyDescent="0.2"/>
    <row r="8206" s="52" customFormat="1" x14ac:dyDescent="0.2"/>
    <row r="8207" s="52" customFormat="1" x14ac:dyDescent="0.2"/>
    <row r="8208" s="52" customFormat="1" x14ac:dyDescent="0.2"/>
    <row r="8209" s="52" customFormat="1" x14ac:dyDescent="0.2"/>
    <row r="8210" s="52" customFormat="1" x14ac:dyDescent="0.2"/>
    <row r="8211" s="52" customFormat="1" x14ac:dyDescent="0.2"/>
    <row r="8212" s="52" customFormat="1" x14ac:dyDescent="0.2"/>
    <row r="8213" s="52" customFormat="1" x14ac:dyDescent="0.2"/>
    <row r="8214" s="52" customFormat="1" x14ac:dyDescent="0.2"/>
    <row r="8215" s="52" customFormat="1" x14ac:dyDescent="0.2"/>
    <row r="8216" s="52" customFormat="1" x14ac:dyDescent="0.2"/>
    <row r="8217" s="52" customFormat="1" x14ac:dyDescent="0.2"/>
    <row r="8218" s="52" customFormat="1" x14ac:dyDescent="0.2"/>
    <row r="8219" s="52" customFormat="1" x14ac:dyDescent="0.2"/>
    <row r="8220" s="52" customFormat="1" x14ac:dyDescent="0.2"/>
    <row r="8221" s="52" customFormat="1" x14ac:dyDescent="0.2"/>
    <row r="8222" s="52" customFormat="1" x14ac:dyDescent="0.2"/>
    <row r="8223" s="52" customFormat="1" x14ac:dyDescent="0.2"/>
    <row r="8224" s="52" customFormat="1" x14ac:dyDescent="0.2"/>
    <row r="8225" s="52" customFormat="1" x14ac:dyDescent="0.2"/>
    <row r="8226" s="52" customFormat="1" x14ac:dyDescent="0.2"/>
    <row r="8227" s="52" customFormat="1" x14ac:dyDescent="0.2"/>
    <row r="8228" s="52" customFormat="1" x14ac:dyDescent="0.2"/>
    <row r="8229" s="52" customFormat="1" x14ac:dyDescent="0.2"/>
    <row r="8230" s="52" customFormat="1" x14ac:dyDescent="0.2"/>
    <row r="8231" s="52" customFormat="1" x14ac:dyDescent="0.2"/>
    <row r="8232" s="52" customFormat="1" x14ac:dyDescent="0.2"/>
    <row r="8233" s="52" customFormat="1" x14ac:dyDescent="0.2"/>
    <row r="8234" s="52" customFormat="1" x14ac:dyDescent="0.2"/>
    <row r="8235" s="52" customFormat="1" x14ac:dyDescent="0.2"/>
    <row r="8236" s="52" customFormat="1" x14ac:dyDescent="0.2"/>
    <row r="8237" s="52" customFormat="1" x14ac:dyDescent="0.2"/>
    <row r="8238" s="52" customFormat="1" x14ac:dyDescent="0.2"/>
    <row r="8239" s="52" customFormat="1" x14ac:dyDescent="0.2"/>
    <row r="8240" s="52" customFormat="1" x14ac:dyDescent="0.2"/>
    <row r="8241" s="52" customFormat="1" x14ac:dyDescent="0.2"/>
    <row r="8242" s="52" customFormat="1" x14ac:dyDescent="0.2"/>
    <row r="8243" s="52" customFormat="1" x14ac:dyDescent="0.2"/>
    <row r="8244" s="52" customFormat="1" x14ac:dyDescent="0.2"/>
    <row r="8245" s="52" customFormat="1" x14ac:dyDescent="0.2"/>
    <row r="8246" s="52" customFormat="1" x14ac:dyDescent="0.2"/>
    <row r="8247" s="52" customFormat="1" x14ac:dyDescent="0.2"/>
    <row r="8248" s="52" customFormat="1" x14ac:dyDescent="0.2"/>
    <row r="8249" s="52" customFormat="1" x14ac:dyDescent="0.2"/>
    <row r="8250" s="52" customFormat="1" x14ac:dyDescent="0.2"/>
    <row r="8251" s="52" customFormat="1" x14ac:dyDescent="0.2"/>
    <row r="8252" s="52" customFormat="1" x14ac:dyDescent="0.2"/>
    <row r="8253" s="52" customFormat="1" x14ac:dyDescent="0.2"/>
    <row r="8254" s="52" customFormat="1" x14ac:dyDescent="0.2"/>
    <row r="8255" s="52" customFormat="1" x14ac:dyDescent="0.2"/>
    <row r="8256" s="52" customFormat="1" x14ac:dyDescent="0.2"/>
    <row r="8257" s="52" customFormat="1" x14ac:dyDescent="0.2"/>
    <row r="8258" s="52" customFormat="1" x14ac:dyDescent="0.2"/>
    <row r="8259" s="52" customFormat="1" x14ac:dyDescent="0.2"/>
    <row r="8260" s="52" customFormat="1" x14ac:dyDescent="0.2"/>
    <row r="8261" s="52" customFormat="1" x14ac:dyDescent="0.2"/>
    <row r="8262" s="52" customFormat="1" x14ac:dyDescent="0.2"/>
    <row r="8263" s="52" customFormat="1" x14ac:dyDescent="0.2"/>
    <row r="8264" s="52" customFormat="1" x14ac:dyDescent="0.2"/>
    <row r="8265" s="52" customFormat="1" x14ac:dyDescent="0.2"/>
    <row r="8266" s="52" customFormat="1" x14ac:dyDescent="0.2"/>
    <row r="8267" s="52" customFormat="1" x14ac:dyDescent="0.2"/>
    <row r="8268" s="52" customFormat="1" x14ac:dyDescent="0.2"/>
    <row r="8269" s="52" customFormat="1" x14ac:dyDescent="0.2"/>
    <row r="8270" s="52" customFormat="1" x14ac:dyDescent="0.2"/>
    <row r="8271" s="52" customFormat="1" x14ac:dyDescent="0.2"/>
    <row r="8272" s="52" customFormat="1" x14ac:dyDescent="0.2"/>
    <row r="8273" s="52" customFormat="1" x14ac:dyDescent="0.2"/>
    <row r="8274" s="52" customFormat="1" x14ac:dyDescent="0.2"/>
    <row r="8275" s="52" customFormat="1" x14ac:dyDescent="0.2"/>
    <row r="8276" s="52" customFormat="1" x14ac:dyDescent="0.2"/>
    <row r="8277" s="52" customFormat="1" x14ac:dyDescent="0.2"/>
    <row r="8278" s="52" customFormat="1" x14ac:dyDescent="0.2"/>
    <row r="8279" s="52" customFormat="1" x14ac:dyDescent="0.2"/>
    <row r="8280" s="52" customFormat="1" x14ac:dyDescent="0.2"/>
    <row r="8281" s="52" customFormat="1" x14ac:dyDescent="0.2"/>
    <row r="8282" s="52" customFormat="1" x14ac:dyDescent="0.2"/>
    <row r="8283" s="52" customFormat="1" x14ac:dyDescent="0.2"/>
    <row r="8284" s="52" customFormat="1" x14ac:dyDescent="0.2"/>
    <row r="8285" s="52" customFormat="1" x14ac:dyDescent="0.2"/>
    <row r="8286" s="52" customFormat="1" x14ac:dyDescent="0.2"/>
    <row r="8287" s="52" customFormat="1" x14ac:dyDescent="0.2"/>
    <row r="8288" s="52" customFormat="1" x14ac:dyDescent="0.2"/>
    <row r="8289" s="52" customFormat="1" x14ac:dyDescent="0.2"/>
    <row r="8290" s="52" customFormat="1" x14ac:dyDescent="0.2"/>
    <row r="8291" s="52" customFormat="1" x14ac:dyDescent="0.2"/>
    <row r="8292" s="52" customFormat="1" x14ac:dyDescent="0.2"/>
    <row r="8293" s="52" customFormat="1" x14ac:dyDescent="0.2"/>
    <row r="8294" s="52" customFormat="1" x14ac:dyDescent="0.2"/>
    <row r="8295" s="52" customFormat="1" x14ac:dyDescent="0.2"/>
    <row r="8296" s="52" customFormat="1" x14ac:dyDescent="0.2"/>
    <row r="8297" s="52" customFormat="1" x14ac:dyDescent="0.2"/>
    <row r="8298" s="52" customFormat="1" x14ac:dyDescent="0.2"/>
    <row r="8299" s="52" customFormat="1" x14ac:dyDescent="0.2"/>
    <row r="8300" s="52" customFormat="1" x14ac:dyDescent="0.2"/>
    <row r="8301" s="52" customFormat="1" x14ac:dyDescent="0.2"/>
    <row r="8302" s="52" customFormat="1" x14ac:dyDescent="0.2"/>
    <row r="8303" s="52" customFormat="1" x14ac:dyDescent="0.2"/>
    <row r="8304" s="52" customFormat="1" x14ac:dyDescent="0.2"/>
    <row r="8305" s="52" customFormat="1" x14ac:dyDescent="0.2"/>
    <row r="8306" s="52" customFormat="1" x14ac:dyDescent="0.2"/>
    <row r="8307" s="52" customFormat="1" x14ac:dyDescent="0.2"/>
    <row r="8308" s="52" customFormat="1" x14ac:dyDescent="0.2"/>
    <row r="8309" s="52" customFormat="1" x14ac:dyDescent="0.2"/>
    <row r="8310" s="52" customFormat="1" x14ac:dyDescent="0.2"/>
    <row r="8311" s="52" customFormat="1" x14ac:dyDescent="0.2"/>
    <row r="8312" s="52" customFormat="1" x14ac:dyDescent="0.2"/>
    <row r="8313" s="52" customFormat="1" x14ac:dyDescent="0.2"/>
    <row r="8314" s="52" customFormat="1" x14ac:dyDescent="0.2"/>
    <row r="8315" s="52" customFormat="1" x14ac:dyDescent="0.2"/>
    <row r="8316" s="52" customFormat="1" x14ac:dyDescent="0.2"/>
    <row r="8317" s="52" customFormat="1" x14ac:dyDescent="0.2"/>
    <row r="8318" s="52" customFormat="1" x14ac:dyDescent="0.2"/>
    <row r="8319" s="52" customFormat="1" x14ac:dyDescent="0.2"/>
    <row r="8320" s="52" customFormat="1" x14ac:dyDescent="0.2"/>
    <row r="8321" s="52" customFormat="1" x14ac:dyDescent="0.2"/>
    <row r="8322" s="52" customFormat="1" x14ac:dyDescent="0.2"/>
    <row r="8323" s="52" customFormat="1" x14ac:dyDescent="0.2"/>
    <row r="8324" s="52" customFormat="1" x14ac:dyDescent="0.2"/>
    <row r="8325" s="52" customFormat="1" x14ac:dyDescent="0.2"/>
    <row r="8326" s="52" customFormat="1" x14ac:dyDescent="0.2"/>
    <row r="8327" s="52" customFormat="1" x14ac:dyDescent="0.2"/>
    <row r="8328" s="52" customFormat="1" x14ac:dyDescent="0.2"/>
    <row r="8329" s="52" customFormat="1" x14ac:dyDescent="0.2"/>
    <row r="8330" s="52" customFormat="1" x14ac:dyDescent="0.2"/>
    <row r="8331" s="52" customFormat="1" x14ac:dyDescent="0.2"/>
    <row r="8332" s="52" customFormat="1" x14ac:dyDescent="0.2"/>
    <row r="8333" s="52" customFormat="1" x14ac:dyDescent="0.2"/>
    <row r="8334" s="52" customFormat="1" x14ac:dyDescent="0.2"/>
    <row r="8335" s="52" customFormat="1" x14ac:dyDescent="0.2"/>
    <row r="8336" s="52" customFormat="1" x14ac:dyDescent="0.2"/>
    <row r="8337" s="52" customFormat="1" x14ac:dyDescent="0.2"/>
    <row r="8338" s="52" customFormat="1" x14ac:dyDescent="0.2"/>
    <row r="8339" s="52" customFormat="1" x14ac:dyDescent="0.2"/>
    <row r="8340" s="52" customFormat="1" x14ac:dyDescent="0.2"/>
    <row r="8341" s="52" customFormat="1" x14ac:dyDescent="0.2"/>
    <row r="8342" s="52" customFormat="1" x14ac:dyDescent="0.2"/>
    <row r="8343" s="52" customFormat="1" x14ac:dyDescent="0.2"/>
    <row r="8344" s="52" customFormat="1" x14ac:dyDescent="0.2"/>
    <row r="8345" s="52" customFormat="1" x14ac:dyDescent="0.2"/>
    <row r="8346" s="52" customFormat="1" x14ac:dyDescent="0.2"/>
    <row r="8347" s="52" customFormat="1" x14ac:dyDescent="0.2"/>
    <row r="8348" s="52" customFormat="1" x14ac:dyDescent="0.2"/>
    <row r="8349" s="52" customFormat="1" x14ac:dyDescent="0.2"/>
    <row r="8350" s="52" customFormat="1" x14ac:dyDescent="0.2"/>
    <row r="8351" s="52" customFormat="1" x14ac:dyDescent="0.2"/>
    <row r="8352" s="52" customFormat="1" x14ac:dyDescent="0.2"/>
    <row r="8353" s="52" customFormat="1" x14ac:dyDescent="0.2"/>
    <row r="8354" s="52" customFormat="1" x14ac:dyDescent="0.2"/>
    <row r="8355" s="52" customFormat="1" x14ac:dyDescent="0.2"/>
    <row r="8356" s="52" customFormat="1" x14ac:dyDescent="0.2"/>
    <row r="8357" s="52" customFormat="1" x14ac:dyDescent="0.2"/>
    <row r="8358" s="52" customFormat="1" x14ac:dyDescent="0.2"/>
    <row r="8359" s="52" customFormat="1" x14ac:dyDescent="0.2"/>
    <row r="8360" s="52" customFormat="1" x14ac:dyDescent="0.2"/>
    <row r="8361" s="52" customFormat="1" x14ac:dyDescent="0.2"/>
    <row r="8362" s="52" customFormat="1" x14ac:dyDescent="0.2"/>
    <row r="8363" s="52" customFormat="1" x14ac:dyDescent="0.2"/>
    <row r="8364" s="52" customFormat="1" x14ac:dyDescent="0.2"/>
    <row r="8365" s="52" customFormat="1" x14ac:dyDescent="0.2"/>
    <row r="8366" s="52" customFormat="1" x14ac:dyDescent="0.2"/>
    <row r="8367" s="52" customFormat="1" x14ac:dyDescent="0.2"/>
    <row r="8368" s="52" customFormat="1" x14ac:dyDescent="0.2"/>
    <row r="8369" s="52" customFormat="1" x14ac:dyDescent="0.2"/>
    <row r="8370" s="52" customFormat="1" x14ac:dyDescent="0.2"/>
    <row r="8371" s="52" customFormat="1" x14ac:dyDescent="0.2"/>
    <row r="8372" s="52" customFormat="1" x14ac:dyDescent="0.2"/>
    <row r="8373" s="52" customFormat="1" x14ac:dyDescent="0.2"/>
    <row r="8374" s="52" customFormat="1" x14ac:dyDescent="0.2"/>
    <row r="8375" s="52" customFormat="1" x14ac:dyDescent="0.2"/>
    <row r="8376" s="52" customFormat="1" x14ac:dyDescent="0.2"/>
    <row r="8377" s="52" customFormat="1" x14ac:dyDescent="0.2"/>
    <row r="8378" s="52" customFormat="1" x14ac:dyDescent="0.2"/>
    <row r="8379" s="52" customFormat="1" x14ac:dyDescent="0.2"/>
    <row r="8380" s="52" customFormat="1" x14ac:dyDescent="0.2"/>
    <row r="8381" s="52" customFormat="1" x14ac:dyDescent="0.2"/>
    <row r="8382" s="52" customFormat="1" x14ac:dyDescent="0.2"/>
    <row r="8383" s="52" customFormat="1" x14ac:dyDescent="0.2"/>
    <row r="8384" s="52" customFormat="1" x14ac:dyDescent="0.2"/>
    <row r="8385" s="52" customFormat="1" x14ac:dyDescent="0.2"/>
    <row r="8386" s="52" customFormat="1" x14ac:dyDescent="0.2"/>
    <row r="8387" s="52" customFormat="1" x14ac:dyDescent="0.2"/>
    <row r="8388" s="52" customFormat="1" x14ac:dyDescent="0.2"/>
    <row r="8389" s="52" customFormat="1" x14ac:dyDescent="0.2"/>
    <row r="8390" s="52" customFormat="1" x14ac:dyDescent="0.2"/>
    <row r="8391" s="52" customFormat="1" x14ac:dyDescent="0.2"/>
    <row r="8392" s="52" customFormat="1" x14ac:dyDescent="0.2"/>
    <row r="8393" s="52" customFormat="1" x14ac:dyDescent="0.2"/>
    <row r="8394" s="52" customFormat="1" x14ac:dyDescent="0.2"/>
    <row r="8395" s="52" customFormat="1" x14ac:dyDescent="0.2"/>
    <row r="8396" s="52" customFormat="1" x14ac:dyDescent="0.2"/>
    <row r="8397" s="52" customFormat="1" x14ac:dyDescent="0.2"/>
    <row r="8398" s="52" customFormat="1" x14ac:dyDescent="0.2"/>
    <row r="8399" s="52" customFormat="1" x14ac:dyDescent="0.2"/>
    <row r="8400" s="52" customFormat="1" x14ac:dyDescent="0.2"/>
    <row r="8401" s="52" customFormat="1" x14ac:dyDescent="0.2"/>
    <row r="8402" s="52" customFormat="1" x14ac:dyDescent="0.2"/>
    <row r="8403" s="52" customFormat="1" x14ac:dyDescent="0.2"/>
    <row r="8404" s="52" customFormat="1" x14ac:dyDescent="0.2"/>
    <row r="8405" s="52" customFormat="1" x14ac:dyDescent="0.2"/>
    <row r="8406" s="52" customFormat="1" x14ac:dyDescent="0.2"/>
    <row r="8407" s="52" customFormat="1" x14ac:dyDescent="0.2"/>
    <row r="8408" s="52" customFormat="1" x14ac:dyDescent="0.2"/>
    <row r="8409" s="52" customFormat="1" x14ac:dyDescent="0.2"/>
    <row r="8410" s="52" customFormat="1" x14ac:dyDescent="0.2"/>
    <row r="8411" s="52" customFormat="1" x14ac:dyDescent="0.2"/>
    <row r="8412" s="52" customFormat="1" x14ac:dyDescent="0.2"/>
    <row r="8413" s="52" customFormat="1" x14ac:dyDescent="0.2"/>
    <row r="8414" s="52" customFormat="1" x14ac:dyDescent="0.2"/>
    <row r="8415" s="52" customFormat="1" x14ac:dyDescent="0.2"/>
    <row r="8416" s="52" customFormat="1" x14ac:dyDescent="0.2"/>
    <row r="8417" s="52" customFormat="1" x14ac:dyDescent="0.2"/>
    <row r="8418" s="52" customFormat="1" x14ac:dyDescent="0.2"/>
    <row r="8419" s="52" customFormat="1" x14ac:dyDescent="0.2"/>
    <row r="8420" s="52" customFormat="1" x14ac:dyDescent="0.2"/>
    <row r="8421" s="52" customFormat="1" x14ac:dyDescent="0.2"/>
    <row r="8422" s="52" customFormat="1" x14ac:dyDescent="0.2"/>
    <row r="8423" s="52" customFormat="1" x14ac:dyDescent="0.2"/>
    <row r="8424" s="52" customFormat="1" x14ac:dyDescent="0.2"/>
    <row r="8425" s="52" customFormat="1" x14ac:dyDescent="0.2"/>
    <row r="8426" s="52" customFormat="1" x14ac:dyDescent="0.2"/>
    <row r="8427" s="52" customFormat="1" x14ac:dyDescent="0.2"/>
    <row r="8428" s="52" customFormat="1" x14ac:dyDescent="0.2"/>
    <row r="8429" s="52" customFormat="1" x14ac:dyDescent="0.2"/>
    <row r="8430" s="52" customFormat="1" x14ac:dyDescent="0.2"/>
    <row r="8431" s="52" customFormat="1" x14ac:dyDescent="0.2"/>
    <row r="8432" s="52" customFormat="1" x14ac:dyDescent="0.2"/>
    <row r="8433" s="52" customFormat="1" x14ac:dyDescent="0.2"/>
    <row r="8434" s="52" customFormat="1" x14ac:dyDescent="0.2"/>
    <row r="8435" s="52" customFormat="1" x14ac:dyDescent="0.2"/>
    <row r="8436" s="52" customFormat="1" x14ac:dyDescent="0.2"/>
    <row r="8437" s="52" customFormat="1" x14ac:dyDescent="0.2"/>
    <row r="8438" s="52" customFormat="1" x14ac:dyDescent="0.2"/>
    <row r="8439" s="52" customFormat="1" x14ac:dyDescent="0.2"/>
    <row r="8440" s="52" customFormat="1" x14ac:dyDescent="0.2"/>
    <row r="8441" s="52" customFormat="1" x14ac:dyDescent="0.2"/>
    <row r="8442" s="52" customFormat="1" x14ac:dyDescent="0.2"/>
    <row r="8443" s="52" customFormat="1" x14ac:dyDescent="0.2"/>
    <row r="8444" s="52" customFormat="1" x14ac:dyDescent="0.2"/>
    <row r="8445" s="52" customFormat="1" x14ac:dyDescent="0.2"/>
    <row r="8446" s="52" customFormat="1" x14ac:dyDescent="0.2"/>
    <row r="8447" s="52" customFormat="1" x14ac:dyDescent="0.2"/>
    <row r="8448" s="52" customFormat="1" x14ac:dyDescent="0.2"/>
    <row r="8449" s="52" customFormat="1" x14ac:dyDescent="0.2"/>
    <row r="8450" s="52" customFormat="1" x14ac:dyDescent="0.2"/>
    <row r="8451" s="52" customFormat="1" x14ac:dyDescent="0.2"/>
    <row r="8452" s="52" customFormat="1" x14ac:dyDescent="0.2"/>
    <row r="8453" s="52" customFormat="1" x14ac:dyDescent="0.2"/>
    <row r="8454" s="52" customFormat="1" x14ac:dyDescent="0.2"/>
    <row r="8455" s="52" customFormat="1" x14ac:dyDescent="0.2"/>
    <row r="8456" s="52" customFormat="1" x14ac:dyDescent="0.2"/>
    <row r="8457" s="52" customFormat="1" x14ac:dyDescent="0.2"/>
    <row r="8458" s="52" customFormat="1" x14ac:dyDescent="0.2"/>
    <row r="8459" s="52" customFormat="1" x14ac:dyDescent="0.2"/>
    <row r="8460" s="52" customFormat="1" x14ac:dyDescent="0.2"/>
    <row r="8461" s="52" customFormat="1" x14ac:dyDescent="0.2"/>
    <row r="8462" s="52" customFormat="1" x14ac:dyDescent="0.2"/>
    <row r="8463" s="52" customFormat="1" x14ac:dyDescent="0.2"/>
    <row r="8464" s="52" customFormat="1" x14ac:dyDescent="0.2"/>
    <row r="8465" s="52" customFormat="1" x14ac:dyDescent="0.2"/>
    <row r="8466" s="52" customFormat="1" x14ac:dyDescent="0.2"/>
    <row r="8467" s="52" customFormat="1" x14ac:dyDescent="0.2"/>
    <row r="8468" s="52" customFormat="1" x14ac:dyDescent="0.2"/>
    <row r="8469" s="52" customFormat="1" x14ac:dyDescent="0.2"/>
    <row r="8470" s="52" customFormat="1" x14ac:dyDescent="0.2"/>
    <row r="8471" s="52" customFormat="1" x14ac:dyDescent="0.2"/>
    <row r="8472" s="52" customFormat="1" x14ac:dyDescent="0.2"/>
    <row r="8473" s="52" customFormat="1" x14ac:dyDescent="0.2"/>
    <row r="8474" s="52" customFormat="1" x14ac:dyDescent="0.2"/>
    <row r="8475" s="52" customFormat="1" x14ac:dyDescent="0.2"/>
    <row r="8476" s="52" customFormat="1" x14ac:dyDescent="0.2"/>
    <row r="8477" s="52" customFormat="1" x14ac:dyDescent="0.2"/>
    <row r="8478" s="52" customFormat="1" x14ac:dyDescent="0.2"/>
    <row r="8479" s="52" customFormat="1" x14ac:dyDescent="0.2"/>
    <row r="8480" s="52" customFormat="1" x14ac:dyDescent="0.2"/>
    <row r="8481" s="52" customFormat="1" x14ac:dyDescent="0.2"/>
    <row r="8482" s="52" customFormat="1" x14ac:dyDescent="0.2"/>
    <row r="8483" s="52" customFormat="1" x14ac:dyDescent="0.2"/>
    <row r="8484" s="52" customFormat="1" x14ac:dyDescent="0.2"/>
    <row r="8485" s="52" customFormat="1" x14ac:dyDescent="0.2"/>
    <row r="8486" s="52" customFormat="1" x14ac:dyDescent="0.2"/>
    <row r="8487" s="52" customFormat="1" x14ac:dyDescent="0.2"/>
    <row r="8488" s="52" customFormat="1" x14ac:dyDescent="0.2"/>
    <row r="8489" s="52" customFormat="1" x14ac:dyDescent="0.2"/>
    <row r="8490" s="52" customFormat="1" x14ac:dyDescent="0.2"/>
    <row r="8491" s="52" customFormat="1" x14ac:dyDescent="0.2"/>
    <row r="8492" s="52" customFormat="1" x14ac:dyDescent="0.2"/>
    <row r="8493" s="52" customFormat="1" x14ac:dyDescent="0.2"/>
    <row r="8494" s="52" customFormat="1" x14ac:dyDescent="0.2"/>
    <row r="8495" s="52" customFormat="1" x14ac:dyDescent="0.2"/>
    <row r="8496" s="52" customFormat="1" x14ac:dyDescent="0.2"/>
    <row r="8497" s="52" customFormat="1" x14ac:dyDescent="0.2"/>
    <row r="8498" s="52" customFormat="1" x14ac:dyDescent="0.2"/>
    <row r="8499" s="52" customFormat="1" x14ac:dyDescent="0.2"/>
    <row r="8500" s="52" customFormat="1" x14ac:dyDescent="0.2"/>
    <row r="8501" s="52" customFormat="1" x14ac:dyDescent="0.2"/>
    <row r="8502" s="52" customFormat="1" x14ac:dyDescent="0.2"/>
    <row r="8503" s="52" customFormat="1" x14ac:dyDescent="0.2"/>
    <row r="8504" s="52" customFormat="1" x14ac:dyDescent="0.2"/>
    <row r="8505" s="52" customFormat="1" x14ac:dyDescent="0.2"/>
    <row r="8506" s="52" customFormat="1" x14ac:dyDescent="0.2"/>
    <row r="8507" s="52" customFormat="1" x14ac:dyDescent="0.2"/>
    <row r="8508" s="52" customFormat="1" x14ac:dyDescent="0.2"/>
    <row r="8509" s="52" customFormat="1" x14ac:dyDescent="0.2"/>
    <row r="8510" s="52" customFormat="1" x14ac:dyDescent="0.2"/>
    <row r="8511" s="52" customFormat="1" x14ac:dyDescent="0.2"/>
    <row r="8512" s="52" customFormat="1" x14ac:dyDescent="0.2"/>
    <row r="8513" s="52" customFormat="1" x14ac:dyDescent="0.2"/>
    <row r="8514" s="52" customFormat="1" x14ac:dyDescent="0.2"/>
    <row r="8515" s="52" customFormat="1" x14ac:dyDescent="0.2"/>
    <row r="8516" s="52" customFormat="1" x14ac:dyDescent="0.2"/>
    <row r="8517" s="52" customFormat="1" x14ac:dyDescent="0.2"/>
    <row r="8518" s="52" customFormat="1" x14ac:dyDescent="0.2"/>
    <row r="8519" s="52" customFormat="1" x14ac:dyDescent="0.2"/>
    <row r="8520" s="52" customFormat="1" x14ac:dyDescent="0.2"/>
    <row r="8521" s="52" customFormat="1" x14ac:dyDescent="0.2"/>
    <row r="8522" s="52" customFormat="1" x14ac:dyDescent="0.2"/>
    <row r="8523" s="52" customFormat="1" x14ac:dyDescent="0.2"/>
    <row r="8524" s="52" customFormat="1" x14ac:dyDescent="0.2"/>
    <row r="8525" s="52" customFormat="1" x14ac:dyDescent="0.2"/>
    <row r="8526" s="52" customFormat="1" x14ac:dyDescent="0.2"/>
    <row r="8527" s="52" customFormat="1" x14ac:dyDescent="0.2"/>
    <row r="8528" s="52" customFormat="1" x14ac:dyDescent="0.2"/>
    <row r="8529" s="52" customFormat="1" x14ac:dyDescent="0.2"/>
    <row r="8530" s="52" customFormat="1" x14ac:dyDescent="0.2"/>
    <row r="8531" s="52" customFormat="1" x14ac:dyDescent="0.2"/>
    <row r="8532" s="52" customFormat="1" x14ac:dyDescent="0.2"/>
    <row r="8533" s="52" customFormat="1" x14ac:dyDescent="0.2"/>
    <row r="8534" s="52" customFormat="1" x14ac:dyDescent="0.2"/>
    <row r="8535" s="52" customFormat="1" x14ac:dyDescent="0.2"/>
    <row r="8536" s="52" customFormat="1" x14ac:dyDescent="0.2"/>
    <row r="8537" s="52" customFormat="1" x14ac:dyDescent="0.2"/>
    <row r="8538" s="52" customFormat="1" x14ac:dyDescent="0.2"/>
    <row r="8539" s="52" customFormat="1" x14ac:dyDescent="0.2"/>
    <row r="8540" s="52" customFormat="1" x14ac:dyDescent="0.2"/>
    <row r="8541" s="52" customFormat="1" x14ac:dyDescent="0.2"/>
    <row r="8542" s="52" customFormat="1" x14ac:dyDescent="0.2"/>
    <row r="8543" s="52" customFormat="1" x14ac:dyDescent="0.2"/>
    <row r="8544" s="52" customFormat="1" x14ac:dyDescent="0.2"/>
    <row r="8545" s="52" customFormat="1" x14ac:dyDescent="0.2"/>
    <row r="8546" s="52" customFormat="1" x14ac:dyDescent="0.2"/>
    <row r="8547" s="52" customFormat="1" x14ac:dyDescent="0.2"/>
    <row r="8548" s="52" customFormat="1" x14ac:dyDescent="0.2"/>
    <row r="8549" s="52" customFormat="1" x14ac:dyDescent="0.2"/>
    <row r="8550" s="52" customFormat="1" x14ac:dyDescent="0.2"/>
    <row r="8551" s="52" customFormat="1" x14ac:dyDescent="0.2"/>
    <row r="8552" s="52" customFormat="1" x14ac:dyDescent="0.2"/>
    <row r="8553" s="52" customFormat="1" x14ac:dyDescent="0.2"/>
    <row r="8554" s="52" customFormat="1" x14ac:dyDescent="0.2"/>
    <row r="8555" s="52" customFormat="1" x14ac:dyDescent="0.2"/>
    <row r="8556" s="52" customFormat="1" x14ac:dyDescent="0.2"/>
    <row r="8557" s="52" customFormat="1" x14ac:dyDescent="0.2"/>
    <row r="8558" s="52" customFormat="1" x14ac:dyDescent="0.2"/>
    <row r="8559" s="52" customFormat="1" x14ac:dyDescent="0.2"/>
    <row r="8560" s="52" customFormat="1" x14ac:dyDescent="0.2"/>
    <row r="8561" s="52" customFormat="1" x14ac:dyDescent="0.2"/>
    <row r="8562" s="52" customFormat="1" x14ac:dyDescent="0.2"/>
    <row r="8563" s="52" customFormat="1" x14ac:dyDescent="0.2"/>
    <row r="8564" s="52" customFormat="1" x14ac:dyDescent="0.2"/>
    <row r="8565" s="52" customFormat="1" x14ac:dyDescent="0.2"/>
    <row r="8566" s="52" customFormat="1" x14ac:dyDescent="0.2"/>
    <row r="8567" s="52" customFormat="1" x14ac:dyDescent="0.2"/>
    <row r="8568" s="52" customFormat="1" x14ac:dyDescent="0.2"/>
    <row r="8569" s="52" customFormat="1" x14ac:dyDescent="0.2"/>
    <row r="8570" s="52" customFormat="1" x14ac:dyDescent="0.2"/>
    <row r="8571" s="52" customFormat="1" x14ac:dyDescent="0.2"/>
    <row r="8572" s="52" customFormat="1" x14ac:dyDescent="0.2"/>
    <row r="8573" s="52" customFormat="1" x14ac:dyDescent="0.2"/>
    <row r="8574" s="52" customFormat="1" x14ac:dyDescent="0.2"/>
    <row r="8575" s="52" customFormat="1" x14ac:dyDescent="0.2"/>
    <row r="8576" s="52" customFormat="1" x14ac:dyDescent="0.2"/>
    <row r="8577" s="52" customFormat="1" x14ac:dyDescent="0.2"/>
    <row r="8578" s="52" customFormat="1" x14ac:dyDescent="0.2"/>
    <row r="8579" s="52" customFormat="1" x14ac:dyDescent="0.2"/>
    <row r="8580" s="52" customFormat="1" x14ac:dyDescent="0.2"/>
    <row r="8581" s="52" customFormat="1" x14ac:dyDescent="0.2"/>
    <row r="8582" s="52" customFormat="1" x14ac:dyDescent="0.2"/>
    <row r="8583" s="52" customFormat="1" x14ac:dyDescent="0.2"/>
    <row r="8584" s="52" customFormat="1" x14ac:dyDescent="0.2"/>
    <row r="8585" s="52" customFormat="1" x14ac:dyDescent="0.2"/>
    <row r="8586" s="52" customFormat="1" x14ac:dyDescent="0.2"/>
    <row r="8587" s="52" customFormat="1" x14ac:dyDescent="0.2"/>
    <row r="8588" s="52" customFormat="1" x14ac:dyDescent="0.2"/>
    <row r="8589" s="52" customFormat="1" x14ac:dyDescent="0.2"/>
    <row r="8590" s="52" customFormat="1" x14ac:dyDescent="0.2"/>
    <row r="8591" s="52" customFormat="1" x14ac:dyDescent="0.2"/>
    <row r="8592" s="52" customFormat="1" x14ac:dyDescent="0.2"/>
    <row r="8593" s="52" customFormat="1" x14ac:dyDescent="0.2"/>
    <row r="8594" s="52" customFormat="1" x14ac:dyDescent="0.2"/>
    <row r="8595" s="52" customFormat="1" x14ac:dyDescent="0.2"/>
    <row r="8596" s="52" customFormat="1" x14ac:dyDescent="0.2"/>
    <row r="8597" s="52" customFormat="1" x14ac:dyDescent="0.2"/>
    <row r="8598" s="52" customFormat="1" x14ac:dyDescent="0.2"/>
    <row r="8599" s="52" customFormat="1" x14ac:dyDescent="0.2"/>
    <row r="8600" s="52" customFormat="1" x14ac:dyDescent="0.2"/>
    <row r="8601" s="52" customFormat="1" x14ac:dyDescent="0.2"/>
    <row r="8602" s="52" customFormat="1" x14ac:dyDescent="0.2"/>
    <row r="8603" s="52" customFormat="1" x14ac:dyDescent="0.2"/>
    <row r="8604" s="52" customFormat="1" x14ac:dyDescent="0.2"/>
    <row r="8605" s="52" customFormat="1" x14ac:dyDescent="0.2"/>
    <row r="8606" s="52" customFormat="1" x14ac:dyDescent="0.2"/>
    <row r="8607" s="52" customFormat="1" x14ac:dyDescent="0.2"/>
    <row r="8608" s="52" customFormat="1" x14ac:dyDescent="0.2"/>
    <row r="8609" s="52" customFormat="1" x14ac:dyDescent="0.2"/>
    <row r="8610" s="52" customFormat="1" x14ac:dyDescent="0.2"/>
    <row r="8611" s="52" customFormat="1" x14ac:dyDescent="0.2"/>
    <row r="8612" s="52" customFormat="1" x14ac:dyDescent="0.2"/>
    <row r="8613" s="52" customFormat="1" x14ac:dyDescent="0.2"/>
    <row r="8614" s="52" customFormat="1" x14ac:dyDescent="0.2"/>
    <row r="8615" s="52" customFormat="1" x14ac:dyDescent="0.2"/>
    <row r="8616" s="52" customFormat="1" x14ac:dyDescent="0.2"/>
    <row r="8617" s="52" customFormat="1" x14ac:dyDescent="0.2"/>
    <row r="8618" s="52" customFormat="1" x14ac:dyDescent="0.2"/>
    <row r="8619" s="52" customFormat="1" x14ac:dyDescent="0.2"/>
    <row r="8620" s="52" customFormat="1" x14ac:dyDescent="0.2"/>
    <row r="8621" s="52" customFormat="1" x14ac:dyDescent="0.2"/>
    <row r="8622" s="52" customFormat="1" x14ac:dyDescent="0.2"/>
    <row r="8623" s="52" customFormat="1" x14ac:dyDescent="0.2"/>
    <row r="8624" s="52" customFormat="1" x14ac:dyDescent="0.2"/>
    <row r="8625" s="52" customFormat="1" x14ac:dyDescent="0.2"/>
    <row r="8626" s="52" customFormat="1" x14ac:dyDescent="0.2"/>
    <row r="8627" s="52" customFormat="1" x14ac:dyDescent="0.2"/>
    <row r="8628" s="52" customFormat="1" x14ac:dyDescent="0.2"/>
    <row r="8629" s="52" customFormat="1" x14ac:dyDescent="0.2"/>
    <row r="8630" s="52" customFormat="1" x14ac:dyDescent="0.2"/>
    <row r="8631" s="52" customFormat="1" x14ac:dyDescent="0.2"/>
    <row r="8632" s="52" customFormat="1" x14ac:dyDescent="0.2"/>
    <row r="8633" s="52" customFormat="1" x14ac:dyDescent="0.2"/>
    <row r="8634" s="52" customFormat="1" x14ac:dyDescent="0.2"/>
    <row r="8635" s="52" customFormat="1" x14ac:dyDescent="0.2"/>
    <row r="8636" s="52" customFormat="1" x14ac:dyDescent="0.2"/>
    <row r="8637" s="52" customFormat="1" x14ac:dyDescent="0.2"/>
    <row r="8638" s="52" customFormat="1" x14ac:dyDescent="0.2"/>
    <row r="8639" s="52" customFormat="1" x14ac:dyDescent="0.2"/>
    <row r="8640" s="52" customFormat="1" x14ac:dyDescent="0.2"/>
    <row r="8641" s="52" customFormat="1" x14ac:dyDescent="0.2"/>
    <row r="8642" s="52" customFormat="1" x14ac:dyDescent="0.2"/>
    <row r="8643" s="52" customFormat="1" x14ac:dyDescent="0.2"/>
    <row r="8644" s="52" customFormat="1" x14ac:dyDescent="0.2"/>
    <row r="8645" s="52" customFormat="1" x14ac:dyDescent="0.2"/>
    <row r="8646" s="52" customFormat="1" x14ac:dyDescent="0.2"/>
    <row r="8647" s="52" customFormat="1" x14ac:dyDescent="0.2"/>
    <row r="8648" s="52" customFormat="1" x14ac:dyDescent="0.2"/>
    <row r="8649" s="52" customFormat="1" x14ac:dyDescent="0.2"/>
    <row r="8650" s="52" customFormat="1" x14ac:dyDescent="0.2"/>
    <row r="8651" s="52" customFormat="1" x14ac:dyDescent="0.2"/>
    <row r="8652" s="52" customFormat="1" x14ac:dyDescent="0.2"/>
    <row r="8653" s="52" customFormat="1" x14ac:dyDescent="0.2"/>
    <row r="8654" s="52" customFormat="1" x14ac:dyDescent="0.2"/>
    <row r="8655" s="52" customFormat="1" x14ac:dyDescent="0.2"/>
    <row r="8656" s="52" customFormat="1" x14ac:dyDescent="0.2"/>
    <row r="8657" s="52" customFormat="1" x14ac:dyDescent="0.2"/>
    <row r="8658" s="52" customFormat="1" x14ac:dyDescent="0.2"/>
    <row r="8659" s="52" customFormat="1" x14ac:dyDescent="0.2"/>
    <row r="8660" s="52" customFormat="1" x14ac:dyDescent="0.2"/>
    <row r="8661" s="52" customFormat="1" x14ac:dyDescent="0.2"/>
    <row r="8662" s="52" customFormat="1" x14ac:dyDescent="0.2"/>
    <row r="8663" s="52" customFormat="1" x14ac:dyDescent="0.2"/>
    <row r="8664" s="52" customFormat="1" x14ac:dyDescent="0.2"/>
    <row r="8665" s="52" customFormat="1" x14ac:dyDescent="0.2"/>
    <row r="8666" s="52" customFormat="1" x14ac:dyDescent="0.2"/>
    <row r="8667" s="52" customFormat="1" x14ac:dyDescent="0.2"/>
    <row r="8668" s="52" customFormat="1" x14ac:dyDescent="0.2"/>
    <row r="8669" s="52" customFormat="1" x14ac:dyDescent="0.2"/>
    <row r="8670" s="52" customFormat="1" x14ac:dyDescent="0.2"/>
    <row r="8671" s="52" customFormat="1" x14ac:dyDescent="0.2"/>
    <row r="8672" s="52" customFormat="1" x14ac:dyDescent="0.2"/>
    <row r="8673" s="52" customFormat="1" x14ac:dyDescent="0.2"/>
    <row r="8674" s="52" customFormat="1" x14ac:dyDescent="0.2"/>
    <row r="8675" s="52" customFormat="1" x14ac:dyDescent="0.2"/>
    <row r="8676" s="52" customFormat="1" x14ac:dyDescent="0.2"/>
    <row r="8677" s="52" customFormat="1" x14ac:dyDescent="0.2"/>
    <row r="8678" s="52" customFormat="1" x14ac:dyDescent="0.2"/>
    <row r="8679" s="52" customFormat="1" x14ac:dyDescent="0.2"/>
    <row r="8680" s="52" customFormat="1" x14ac:dyDescent="0.2"/>
    <row r="8681" s="52" customFormat="1" x14ac:dyDescent="0.2"/>
    <row r="8682" s="52" customFormat="1" x14ac:dyDescent="0.2"/>
    <row r="8683" s="52" customFormat="1" x14ac:dyDescent="0.2"/>
    <row r="8684" s="52" customFormat="1" x14ac:dyDescent="0.2"/>
    <row r="8685" s="52" customFormat="1" x14ac:dyDescent="0.2"/>
    <row r="8686" s="52" customFormat="1" x14ac:dyDescent="0.2"/>
    <row r="8687" s="52" customFormat="1" x14ac:dyDescent="0.2"/>
    <row r="8688" s="52" customFormat="1" x14ac:dyDescent="0.2"/>
    <row r="8689" s="52" customFormat="1" x14ac:dyDescent="0.2"/>
    <row r="8690" s="52" customFormat="1" x14ac:dyDescent="0.2"/>
    <row r="8691" s="52" customFormat="1" x14ac:dyDescent="0.2"/>
    <row r="8692" s="52" customFormat="1" x14ac:dyDescent="0.2"/>
    <row r="8693" s="52" customFormat="1" x14ac:dyDescent="0.2"/>
    <row r="8694" s="52" customFormat="1" x14ac:dyDescent="0.2"/>
    <row r="8695" s="52" customFormat="1" x14ac:dyDescent="0.2"/>
    <row r="8696" s="52" customFormat="1" x14ac:dyDescent="0.2"/>
    <row r="8697" s="52" customFormat="1" x14ac:dyDescent="0.2"/>
    <row r="8698" s="52" customFormat="1" x14ac:dyDescent="0.2"/>
    <row r="8699" s="52" customFormat="1" x14ac:dyDescent="0.2"/>
    <row r="8700" s="52" customFormat="1" x14ac:dyDescent="0.2"/>
    <row r="8701" s="52" customFormat="1" x14ac:dyDescent="0.2"/>
    <row r="8702" s="52" customFormat="1" x14ac:dyDescent="0.2"/>
    <row r="8703" s="52" customFormat="1" x14ac:dyDescent="0.2"/>
    <row r="8704" s="52" customFormat="1" x14ac:dyDescent="0.2"/>
    <row r="8705" s="52" customFormat="1" x14ac:dyDescent="0.2"/>
    <row r="8706" s="52" customFormat="1" x14ac:dyDescent="0.2"/>
    <row r="8707" s="52" customFormat="1" x14ac:dyDescent="0.2"/>
    <row r="8708" s="52" customFormat="1" x14ac:dyDescent="0.2"/>
    <row r="8709" s="52" customFormat="1" x14ac:dyDescent="0.2"/>
    <row r="8710" s="52" customFormat="1" x14ac:dyDescent="0.2"/>
    <row r="8711" s="52" customFormat="1" x14ac:dyDescent="0.2"/>
    <row r="8712" s="52" customFormat="1" x14ac:dyDescent="0.2"/>
    <row r="8713" s="52" customFormat="1" x14ac:dyDescent="0.2"/>
    <row r="8714" s="52" customFormat="1" x14ac:dyDescent="0.2"/>
    <row r="8715" s="52" customFormat="1" x14ac:dyDescent="0.2"/>
    <row r="8716" s="52" customFormat="1" x14ac:dyDescent="0.2"/>
    <row r="8717" s="52" customFormat="1" x14ac:dyDescent="0.2"/>
    <row r="8718" s="52" customFormat="1" x14ac:dyDescent="0.2"/>
    <row r="8719" s="52" customFormat="1" x14ac:dyDescent="0.2"/>
    <row r="8720" s="52" customFormat="1" x14ac:dyDescent="0.2"/>
    <row r="8721" s="52" customFormat="1" x14ac:dyDescent="0.2"/>
    <row r="8722" s="52" customFormat="1" x14ac:dyDescent="0.2"/>
    <row r="8723" s="52" customFormat="1" x14ac:dyDescent="0.2"/>
    <row r="8724" s="52" customFormat="1" x14ac:dyDescent="0.2"/>
    <row r="8725" s="52" customFormat="1" x14ac:dyDescent="0.2"/>
    <row r="8726" s="52" customFormat="1" x14ac:dyDescent="0.2"/>
    <row r="8727" s="52" customFormat="1" x14ac:dyDescent="0.2"/>
    <row r="8728" s="52" customFormat="1" x14ac:dyDescent="0.2"/>
    <row r="8729" s="52" customFormat="1" x14ac:dyDescent="0.2"/>
    <row r="8730" s="52" customFormat="1" x14ac:dyDescent="0.2"/>
    <row r="8731" s="52" customFormat="1" x14ac:dyDescent="0.2"/>
    <row r="8732" s="52" customFormat="1" x14ac:dyDescent="0.2"/>
    <row r="8733" s="52" customFormat="1" x14ac:dyDescent="0.2"/>
    <row r="8734" s="52" customFormat="1" x14ac:dyDescent="0.2"/>
    <row r="8735" s="52" customFormat="1" x14ac:dyDescent="0.2"/>
    <row r="8736" s="52" customFormat="1" x14ac:dyDescent="0.2"/>
    <row r="8737" s="52" customFormat="1" x14ac:dyDescent="0.2"/>
    <row r="8738" s="52" customFormat="1" x14ac:dyDescent="0.2"/>
    <row r="8739" s="52" customFormat="1" x14ac:dyDescent="0.2"/>
    <row r="8740" s="52" customFormat="1" x14ac:dyDescent="0.2"/>
    <row r="8741" s="52" customFormat="1" x14ac:dyDescent="0.2"/>
    <row r="8742" s="52" customFormat="1" x14ac:dyDescent="0.2"/>
    <row r="8743" s="52" customFormat="1" x14ac:dyDescent="0.2"/>
    <row r="8744" s="52" customFormat="1" x14ac:dyDescent="0.2"/>
    <row r="8745" s="52" customFormat="1" x14ac:dyDescent="0.2"/>
    <row r="8746" s="52" customFormat="1" x14ac:dyDescent="0.2"/>
    <row r="8747" s="52" customFormat="1" x14ac:dyDescent="0.2"/>
    <row r="8748" s="52" customFormat="1" x14ac:dyDescent="0.2"/>
    <row r="8749" s="52" customFormat="1" x14ac:dyDescent="0.2"/>
    <row r="8750" s="52" customFormat="1" x14ac:dyDescent="0.2"/>
    <row r="8751" s="52" customFormat="1" x14ac:dyDescent="0.2"/>
    <row r="8752" s="52" customFormat="1" x14ac:dyDescent="0.2"/>
    <row r="8753" s="52" customFormat="1" x14ac:dyDescent="0.2"/>
    <row r="8754" s="52" customFormat="1" x14ac:dyDescent="0.2"/>
    <row r="8755" s="52" customFormat="1" x14ac:dyDescent="0.2"/>
    <row r="8756" s="52" customFormat="1" x14ac:dyDescent="0.2"/>
    <row r="8757" s="52" customFormat="1" x14ac:dyDescent="0.2"/>
    <row r="8758" s="52" customFormat="1" x14ac:dyDescent="0.2"/>
    <row r="8759" s="52" customFormat="1" x14ac:dyDescent="0.2"/>
    <row r="8760" s="52" customFormat="1" x14ac:dyDescent="0.2"/>
    <row r="8761" s="52" customFormat="1" x14ac:dyDescent="0.2"/>
    <row r="8762" s="52" customFormat="1" x14ac:dyDescent="0.2"/>
    <row r="8763" s="52" customFormat="1" x14ac:dyDescent="0.2"/>
    <row r="8764" s="52" customFormat="1" x14ac:dyDescent="0.2"/>
    <row r="8765" s="52" customFormat="1" x14ac:dyDescent="0.2"/>
    <row r="8766" s="52" customFormat="1" x14ac:dyDescent="0.2"/>
    <row r="8767" s="52" customFormat="1" x14ac:dyDescent="0.2"/>
    <row r="8768" s="52" customFormat="1" x14ac:dyDescent="0.2"/>
    <row r="8769" s="52" customFormat="1" x14ac:dyDescent="0.2"/>
    <row r="8770" s="52" customFormat="1" x14ac:dyDescent="0.2"/>
    <row r="8771" s="52" customFormat="1" x14ac:dyDescent="0.2"/>
    <row r="8772" s="52" customFormat="1" x14ac:dyDescent="0.2"/>
    <row r="8773" s="52" customFormat="1" x14ac:dyDescent="0.2"/>
    <row r="8774" s="52" customFormat="1" x14ac:dyDescent="0.2"/>
    <row r="8775" s="52" customFormat="1" x14ac:dyDescent="0.2"/>
    <row r="8776" s="52" customFormat="1" x14ac:dyDescent="0.2"/>
    <row r="8777" s="52" customFormat="1" x14ac:dyDescent="0.2"/>
    <row r="8778" s="52" customFormat="1" x14ac:dyDescent="0.2"/>
    <row r="8779" s="52" customFormat="1" x14ac:dyDescent="0.2"/>
    <row r="8780" s="52" customFormat="1" x14ac:dyDescent="0.2"/>
    <row r="8781" s="52" customFormat="1" x14ac:dyDescent="0.2"/>
    <row r="8782" s="52" customFormat="1" x14ac:dyDescent="0.2"/>
    <row r="8783" s="52" customFormat="1" x14ac:dyDescent="0.2"/>
    <row r="8784" s="52" customFormat="1" x14ac:dyDescent="0.2"/>
    <row r="8785" s="52" customFormat="1" x14ac:dyDescent="0.2"/>
    <row r="8786" s="52" customFormat="1" x14ac:dyDescent="0.2"/>
    <row r="8787" s="52" customFormat="1" x14ac:dyDescent="0.2"/>
    <row r="8788" s="52" customFormat="1" x14ac:dyDescent="0.2"/>
    <row r="8789" s="52" customFormat="1" x14ac:dyDescent="0.2"/>
    <row r="8790" s="52" customFormat="1" x14ac:dyDescent="0.2"/>
    <row r="8791" s="52" customFormat="1" x14ac:dyDescent="0.2"/>
    <row r="8792" s="52" customFormat="1" x14ac:dyDescent="0.2"/>
    <row r="8793" s="52" customFormat="1" x14ac:dyDescent="0.2"/>
    <row r="8794" s="52" customFormat="1" x14ac:dyDescent="0.2"/>
    <row r="8795" s="52" customFormat="1" x14ac:dyDescent="0.2"/>
    <row r="8796" s="52" customFormat="1" x14ac:dyDescent="0.2"/>
    <row r="8797" s="52" customFormat="1" x14ac:dyDescent="0.2"/>
    <row r="8798" s="52" customFormat="1" x14ac:dyDescent="0.2"/>
    <row r="8799" s="52" customFormat="1" x14ac:dyDescent="0.2"/>
    <row r="8800" s="52" customFormat="1" x14ac:dyDescent="0.2"/>
    <row r="8801" s="52" customFormat="1" x14ac:dyDescent="0.2"/>
    <row r="8802" s="52" customFormat="1" x14ac:dyDescent="0.2"/>
    <row r="8803" s="52" customFormat="1" x14ac:dyDescent="0.2"/>
    <row r="8804" s="52" customFormat="1" x14ac:dyDescent="0.2"/>
    <row r="8805" s="52" customFormat="1" x14ac:dyDescent="0.2"/>
    <row r="8806" s="52" customFormat="1" x14ac:dyDescent="0.2"/>
    <row r="8807" s="52" customFormat="1" x14ac:dyDescent="0.2"/>
    <row r="8808" s="52" customFormat="1" x14ac:dyDescent="0.2"/>
    <row r="8809" s="52" customFormat="1" x14ac:dyDescent="0.2"/>
    <row r="8810" s="52" customFormat="1" x14ac:dyDescent="0.2"/>
    <row r="8811" s="52" customFormat="1" x14ac:dyDescent="0.2"/>
    <row r="8812" s="52" customFormat="1" x14ac:dyDescent="0.2"/>
    <row r="8813" s="52" customFormat="1" x14ac:dyDescent="0.2"/>
    <row r="8814" s="52" customFormat="1" x14ac:dyDescent="0.2"/>
    <row r="8815" s="52" customFormat="1" x14ac:dyDescent="0.2"/>
    <row r="8816" s="52" customFormat="1" x14ac:dyDescent="0.2"/>
    <row r="8817" s="52" customFormat="1" x14ac:dyDescent="0.2"/>
    <row r="8818" s="52" customFormat="1" x14ac:dyDescent="0.2"/>
    <row r="8819" s="52" customFormat="1" x14ac:dyDescent="0.2"/>
    <row r="8820" s="52" customFormat="1" x14ac:dyDescent="0.2"/>
    <row r="8821" s="52" customFormat="1" x14ac:dyDescent="0.2"/>
    <row r="8822" s="52" customFormat="1" x14ac:dyDescent="0.2"/>
    <row r="8823" s="52" customFormat="1" x14ac:dyDescent="0.2"/>
    <row r="8824" s="52" customFormat="1" x14ac:dyDescent="0.2"/>
    <row r="8825" s="52" customFormat="1" x14ac:dyDescent="0.2"/>
    <row r="8826" s="52" customFormat="1" x14ac:dyDescent="0.2"/>
    <row r="8827" s="52" customFormat="1" x14ac:dyDescent="0.2"/>
    <row r="8828" s="52" customFormat="1" x14ac:dyDescent="0.2"/>
    <row r="8829" s="52" customFormat="1" x14ac:dyDescent="0.2"/>
    <row r="8830" s="52" customFormat="1" x14ac:dyDescent="0.2"/>
    <row r="8831" s="52" customFormat="1" x14ac:dyDescent="0.2"/>
    <row r="8832" s="52" customFormat="1" x14ac:dyDescent="0.2"/>
    <row r="8833" s="52" customFormat="1" x14ac:dyDescent="0.2"/>
    <row r="8834" s="52" customFormat="1" x14ac:dyDescent="0.2"/>
    <row r="8835" s="52" customFormat="1" x14ac:dyDescent="0.2"/>
    <row r="8836" s="52" customFormat="1" x14ac:dyDescent="0.2"/>
    <row r="8837" s="52" customFormat="1" x14ac:dyDescent="0.2"/>
    <row r="8838" s="52" customFormat="1" x14ac:dyDescent="0.2"/>
    <row r="8839" s="52" customFormat="1" x14ac:dyDescent="0.2"/>
    <row r="8840" s="52" customFormat="1" x14ac:dyDescent="0.2"/>
    <row r="8841" s="52" customFormat="1" x14ac:dyDescent="0.2"/>
    <row r="8842" s="52" customFormat="1" x14ac:dyDescent="0.2"/>
    <row r="8843" s="52" customFormat="1" x14ac:dyDescent="0.2"/>
    <row r="8844" s="52" customFormat="1" x14ac:dyDescent="0.2"/>
    <row r="8845" s="52" customFormat="1" x14ac:dyDescent="0.2"/>
    <row r="8846" s="52" customFormat="1" x14ac:dyDescent="0.2"/>
    <row r="8847" s="52" customFormat="1" x14ac:dyDescent="0.2"/>
    <row r="8848" s="52" customFormat="1" x14ac:dyDescent="0.2"/>
    <row r="8849" s="52" customFormat="1" x14ac:dyDescent="0.2"/>
    <row r="8850" s="52" customFormat="1" x14ac:dyDescent="0.2"/>
    <row r="8851" s="52" customFormat="1" x14ac:dyDescent="0.2"/>
    <row r="8852" s="52" customFormat="1" x14ac:dyDescent="0.2"/>
    <row r="8853" s="52" customFormat="1" x14ac:dyDescent="0.2"/>
    <row r="8854" s="52" customFormat="1" x14ac:dyDescent="0.2"/>
    <row r="8855" s="52" customFormat="1" x14ac:dyDescent="0.2"/>
    <row r="8856" s="52" customFormat="1" x14ac:dyDescent="0.2"/>
    <row r="8857" s="52" customFormat="1" x14ac:dyDescent="0.2"/>
    <row r="8858" s="52" customFormat="1" x14ac:dyDescent="0.2"/>
    <row r="8859" s="52" customFormat="1" x14ac:dyDescent="0.2"/>
    <row r="8860" s="52" customFormat="1" x14ac:dyDescent="0.2"/>
    <row r="8861" s="52" customFormat="1" x14ac:dyDescent="0.2"/>
    <row r="8862" s="52" customFormat="1" x14ac:dyDescent="0.2"/>
    <row r="8863" s="52" customFormat="1" x14ac:dyDescent="0.2"/>
    <row r="8864" s="52" customFormat="1" x14ac:dyDescent="0.2"/>
    <row r="8865" s="52" customFormat="1" x14ac:dyDescent="0.2"/>
    <row r="8866" s="52" customFormat="1" x14ac:dyDescent="0.2"/>
    <row r="8867" s="52" customFormat="1" x14ac:dyDescent="0.2"/>
    <row r="8868" s="52" customFormat="1" x14ac:dyDescent="0.2"/>
    <row r="8869" s="52" customFormat="1" x14ac:dyDescent="0.2"/>
    <row r="8870" s="52" customFormat="1" x14ac:dyDescent="0.2"/>
    <row r="8871" s="52" customFormat="1" x14ac:dyDescent="0.2"/>
    <row r="8872" s="52" customFormat="1" x14ac:dyDescent="0.2"/>
    <row r="8873" s="52" customFormat="1" x14ac:dyDescent="0.2"/>
    <row r="8874" s="52" customFormat="1" x14ac:dyDescent="0.2"/>
    <row r="8875" s="52" customFormat="1" x14ac:dyDescent="0.2"/>
    <row r="8876" s="52" customFormat="1" x14ac:dyDescent="0.2"/>
    <row r="8877" s="52" customFormat="1" x14ac:dyDescent="0.2"/>
    <row r="8878" s="52" customFormat="1" x14ac:dyDescent="0.2"/>
    <row r="8879" s="52" customFormat="1" x14ac:dyDescent="0.2"/>
    <row r="8880" s="52" customFormat="1" x14ac:dyDescent="0.2"/>
    <row r="8881" s="52" customFormat="1" x14ac:dyDescent="0.2"/>
    <row r="8882" s="52" customFormat="1" x14ac:dyDescent="0.2"/>
    <row r="8883" s="52" customFormat="1" x14ac:dyDescent="0.2"/>
    <row r="8884" s="52" customFormat="1" x14ac:dyDescent="0.2"/>
    <row r="8885" s="52" customFormat="1" x14ac:dyDescent="0.2"/>
    <row r="8886" s="52" customFormat="1" x14ac:dyDescent="0.2"/>
    <row r="8887" s="52" customFormat="1" x14ac:dyDescent="0.2"/>
    <row r="8888" s="52" customFormat="1" x14ac:dyDescent="0.2"/>
    <row r="8889" s="52" customFormat="1" x14ac:dyDescent="0.2"/>
    <row r="8890" s="52" customFormat="1" x14ac:dyDescent="0.2"/>
    <row r="8891" s="52" customFormat="1" x14ac:dyDescent="0.2"/>
    <row r="8892" s="52" customFormat="1" x14ac:dyDescent="0.2"/>
    <row r="8893" s="52" customFormat="1" x14ac:dyDescent="0.2"/>
    <row r="8894" s="52" customFormat="1" x14ac:dyDescent="0.2"/>
    <row r="8895" s="52" customFormat="1" x14ac:dyDescent="0.2"/>
    <row r="8896" s="52" customFormat="1" x14ac:dyDescent="0.2"/>
    <row r="8897" s="52" customFormat="1" x14ac:dyDescent="0.2"/>
    <row r="8898" s="52" customFormat="1" x14ac:dyDescent="0.2"/>
    <row r="8899" s="52" customFormat="1" x14ac:dyDescent="0.2"/>
    <row r="8900" s="52" customFormat="1" x14ac:dyDescent="0.2"/>
    <row r="8901" s="52" customFormat="1" x14ac:dyDescent="0.2"/>
    <row r="8902" s="52" customFormat="1" x14ac:dyDescent="0.2"/>
    <row r="8903" s="52" customFormat="1" x14ac:dyDescent="0.2"/>
    <row r="8904" s="52" customFormat="1" x14ac:dyDescent="0.2"/>
    <row r="8905" s="52" customFormat="1" x14ac:dyDescent="0.2"/>
    <row r="8906" s="52" customFormat="1" x14ac:dyDescent="0.2"/>
    <row r="8907" s="52" customFormat="1" x14ac:dyDescent="0.2"/>
    <row r="8908" s="52" customFormat="1" x14ac:dyDescent="0.2"/>
    <row r="8909" s="52" customFormat="1" x14ac:dyDescent="0.2"/>
    <row r="8910" s="52" customFormat="1" x14ac:dyDescent="0.2"/>
    <row r="8911" s="52" customFormat="1" x14ac:dyDescent="0.2"/>
    <row r="8912" s="52" customFormat="1" x14ac:dyDescent="0.2"/>
    <row r="8913" s="52" customFormat="1" x14ac:dyDescent="0.2"/>
    <row r="8914" s="52" customFormat="1" x14ac:dyDescent="0.2"/>
    <row r="8915" s="52" customFormat="1" x14ac:dyDescent="0.2"/>
    <row r="8916" s="52" customFormat="1" x14ac:dyDescent="0.2"/>
    <row r="8917" s="52" customFormat="1" x14ac:dyDescent="0.2"/>
    <row r="8918" s="52" customFormat="1" x14ac:dyDescent="0.2"/>
    <row r="8919" s="52" customFormat="1" x14ac:dyDescent="0.2"/>
    <row r="8920" s="52" customFormat="1" x14ac:dyDescent="0.2"/>
    <row r="8921" s="52" customFormat="1" x14ac:dyDescent="0.2"/>
    <row r="8922" s="52" customFormat="1" x14ac:dyDescent="0.2"/>
    <row r="8923" s="52" customFormat="1" x14ac:dyDescent="0.2"/>
    <row r="8924" s="52" customFormat="1" x14ac:dyDescent="0.2"/>
    <row r="8925" s="52" customFormat="1" x14ac:dyDescent="0.2"/>
    <row r="8926" s="52" customFormat="1" x14ac:dyDescent="0.2"/>
    <row r="8927" s="52" customFormat="1" x14ac:dyDescent="0.2"/>
    <row r="8928" s="52" customFormat="1" x14ac:dyDescent="0.2"/>
    <row r="8929" s="52" customFormat="1" x14ac:dyDescent="0.2"/>
    <row r="8930" s="52" customFormat="1" x14ac:dyDescent="0.2"/>
    <row r="8931" s="52" customFormat="1" x14ac:dyDescent="0.2"/>
    <row r="8932" s="52" customFormat="1" x14ac:dyDescent="0.2"/>
    <row r="8933" s="52" customFormat="1" x14ac:dyDescent="0.2"/>
    <row r="8934" s="52" customFormat="1" x14ac:dyDescent="0.2"/>
    <row r="8935" s="52" customFormat="1" x14ac:dyDescent="0.2"/>
    <row r="8936" s="52" customFormat="1" x14ac:dyDescent="0.2"/>
    <row r="8937" s="52" customFormat="1" x14ac:dyDescent="0.2"/>
    <row r="8938" s="52" customFormat="1" x14ac:dyDescent="0.2"/>
    <row r="8939" s="52" customFormat="1" x14ac:dyDescent="0.2"/>
    <row r="8940" s="52" customFormat="1" x14ac:dyDescent="0.2"/>
    <row r="8941" s="52" customFormat="1" x14ac:dyDescent="0.2"/>
    <row r="8942" s="52" customFormat="1" x14ac:dyDescent="0.2"/>
    <row r="8943" s="52" customFormat="1" x14ac:dyDescent="0.2"/>
    <row r="8944" s="52" customFormat="1" x14ac:dyDescent="0.2"/>
    <row r="8945" s="52" customFormat="1" x14ac:dyDescent="0.2"/>
    <row r="8946" s="52" customFormat="1" x14ac:dyDescent="0.2"/>
    <row r="8947" s="52" customFormat="1" x14ac:dyDescent="0.2"/>
    <row r="8948" s="52" customFormat="1" x14ac:dyDescent="0.2"/>
    <row r="8949" s="52" customFormat="1" x14ac:dyDescent="0.2"/>
    <row r="8950" s="52" customFormat="1" x14ac:dyDescent="0.2"/>
    <row r="8951" s="52" customFormat="1" x14ac:dyDescent="0.2"/>
    <row r="8952" s="52" customFormat="1" x14ac:dyDescent="0.2"/>
    <row r="8953" s="52" customFormat="1" x14ac:dyDescent="0.2"/>
    <row r="8954" s="52" customFormat="1" x14ac:dyDescent="0.2"/>
    <row r="8955" s="52" customFormat="1" x14ac:dyDescent="0.2"/>
    <row r="8956" s="52" customFormat="1" x14ac:dyDescent="0.2"/>
    <row r="8957" s="52" customFormat="1" x14ac:dyDescent="0.2"/>
    <row r="8958" s="52" customFormat="1" x14ac:dyDescent="0.2"/>
    <row r="8959" s="52" customFormat="1" x14ac:dyDescent="0.2"/>
    <row r="8960" s="52" customFormat="1" x14ac:dyDescent="0.2"/>
    <row r="8961" s="52" customFormat="1" x14ac:dyDescent="0.2"/>
    <row r="8962" s="52" customFormat="1" x14ac:dyDescent="0.2"/>
    <row r="8963" s="52" customFormat="1" x14ac:dyDescent="0.2"/>
    <row r="8964" s="52" customFormat="1" x14ac:dyDescent="0.2"/>
    <row r="8965" s="52" customFormat="1" x14ac:dyDescent="0.2"/>
    <row r="8966" s="52" customFormat="1" x14ac:dyDescent="0.2"/>
    <row r="8967" s="52" customFormat="1" x14ac:dyDescent="0.2"/>
    <row r="8968" s="52" customFormat="1" x14ac:dyDescent="0.2"/>
    <row r="8969" s="52" customFormat="1" x14ac:dyDescent="0.2"/>
    <row r="8970" s="52" customFormat="1" x14ac:dyDescent="0.2"/>
    <row r="8971" s="52" customFormat="1" x14ac:dyDescent="0.2"/>
    <row r="8972" s="52" customFormat="1" x14ac:dyDescent="0.2"/>
    <row r="8973" s="52" customFormat="1" x14ac:dyDescent="0.2"/>
    <row r="8974" s="52" customFormat="1" x14ac:dyDescent="0.2"/>
    <row r="8975" s="52" customFormat="1" x14ac:dyDescent="0.2"/>
    <row r="8976" s="52" customFormat="1" x14ac:dyDescent="0.2"/>
    <row r="8977" s="52" customFormat="1" x14ac:dyDescent="0.2"/>
    <row r="8978" s="52" customFormat="1" x14ac:dyDescent="0.2"/>
    <row r="8979" s="52" customFormat="1" x14ac:dyDescent="0.2"/>
    <row r="8980" s="52" customFormat="1" x14ac:dyDescent="0.2"/>
    <row r="8981" s="52" customFormat="1" x14ac:dyDescent="0.2"/>
    <row r="8982" s="52" customFormat="1" x14ac:dyDescent="0.2"/>
    <row r="8983" s="52" customFormat="1" x14ac:dyDescent="0.2"/>
    <row r="8984" s="52" customFormat="1" x14ac:dyDescent="0.2"/>
    <row r="8985" s="52" customFormat="1" x14ac:dyDescent="0.2"/>
    <row r="8986" s="52" customFormat="1" x14ac:dyDescent="0.2"/>
    <row r="8987" s="52" customFormat="1" x14ac:dyDescent="0.2"/>
    <row r="8988" s="52" customFormat="1" x14ac:dyDescent="0.2"/>
    <row r="8989" s="52" customFormat="1" x14ac:dyDescent="0.2"/>
    <row r="8990" s="52" customFormat="1" x14ac:dyDescent="0.2"/>
    <row r="8991" s="52" customFormat="1" x14ac:dyDescent="0.2"/>
    <row r="8992" s="52" customFormat="1" x14ac:dyDescent="0.2"/>
    <row r="8993" s="52" customFormat="1" x14ac:dyDescent="0.2"/>
    <row r="8994" s="52" customFormat="1" x14ac:dyDescent="0.2"/>
    <row r="8995" s="52" customFormat="1" x14ac:dyDescent="0.2"/>
    <row r="8996" s="52" customFormat="1" x14ac:dyDescent="0.2"/>
    <row r="8997" s="52" customFormat="1" x14ac:dyDescent="0.2"/>
    <row r="8998" s="52" customFormat="1" x14ac:dyDescent="0.2"/>
    <row r="8999" s="52" customFormat="1" x14ac:dyDescent="0.2"/>
    <row r="9000" s="52" customFormat="1" x14ac:dyDescent="0.2"/>
    <row r="9001" s="52" customFormat="1" x14ac:dyDescent="0.2"/>
    <row r="9002" s="52" customFormat="1" x14ac:dyDescent="0.2"/>
    <row r="9003" s="52" customFormat="1" x14ac:dyDescent="0.2"/>
    <row r="9004" s="52" customFormat="1" x14ac:dyDescent="0.2"/>
    <row r="9005" s="52" customFormat="1" x14ac:dyDescent="0.2"/>
    <row r="9006" s="52" customFormat="1" x14ac:dyDescent="0.2"/>
    <row r="9007" s="52" customFormat="1" x14ac:dyDescent="0.2"/>
    <row r="9008" s="52" customFormat="1" x14ac:dyDescent="0.2"/>
    <row r="9009" s="52" customFormat="1" x14ac:dyDescent="0.2"/>
    <row r="9010" s="52" customFormat="1" x14ac:dyDescent="0.2"/>
    <row r="9011" s="52" customFormat="1" x14ac:dyDescent="0.2"/>
    <row r="9012" s="52" customFormat="1" x14ac:dyDescent="0.2"/>
    <row r="9013" s="52" customFormat="1" x14ac:dyDescent="0.2"/>
    <row r="9014" s="52" customFormat="1" x14ac:dyDescent="0.2"/>
    <row r="9015" s="52" customFormat="1" x14ac:dyDescent="0.2"/>
    <row r="9016" s="52" customFormat="1" x14ac:dyDescent="0.2"/>
    <row r="9017" s="52" customFormat="1" x14ac:dyDescent="0.2"/>
    <row r="9018" s="52" customFormat="1" x14ac:dyDescent="0.2"/>
    <row r="9019" s="52" customFormat="1" x14ac:dyDescent="0.2"/>
    <row r="9020" s="52" customFormat="1" x14ac:dyDescent="0.2"/>
    <row r="9021" s="52" customFormat="1" x14ac:dyDescent="0.2"/>
    <row r="9022" s="52" customFormat="1" x14ac:dyDescent="0.2"/>
    <row r="9023" s="52" customFormat="1" x14ac:dyDescent="0.2"/>
    <row r="9024" s="52" customFormat="1" x14ac:dyDescent="0.2"/>
    <row r="9025" s="52" customFormat="1" x14ac:dyDescent="0.2"/>
    <row r="9026" s="52" customFormat="1" x14ac:dyDescent="0.2"/>
    <row r="9027" s="52" customFormat="1" x14ac:dyDescent="0.2"/>
    <row r="9028" s="52" customFormat="1" x14ac:dyDescent="0.2"/>
    <row r="9029" s="52" customFormat="1" x14ac:dyDescent="0.2"/>
    <row r="9030" s="52" customFormat="1" x14ac:dyDescent="0.2"/>
    <row r="9031" s="52" customFormat="1" x14ac:dyDescent="0.2"/>
    <row r="9032" s="52" customFormat="1" x14ac:dyDescent="0.2"/>
    <row r="9033" s="52" customFormat="1" x14ac:dyDescent="0.2"/>
    <row r="9034" s="52" customFormat="1" x14ac:dyDescent="0.2"/>
    <row r="9035" s="52" customFormat="1" x14ac:dyDescent="0.2"/>
    <row r="9036" s="52" customFormat="1" x14ac:dyDescent="0.2"/>
    <row r="9037" s="52" customFormat="1" x14ac:dyDescent="0.2"/>
    <row r="9038" s="52" customFormat="1" x14ac:dyDescent="0.2"/>
    <row r="9039" s="52" customFormat="1" x14ac:dyDescent="0.2"/>
    <row r="9040" s="52" customFormat="1" x14ac:dyDescent="0.2"/>
    <row r="9041" s="52" customFormat="1" x14ac:dyDescent="0.2"/>
    <row r="9042" s="52" customFormat="1" x14ac:dyDescent="0.2"/>
    <row r="9043" s="52" customFormat="1" x14ac:dyDescent="0.2"/>
    <row r="9044" s="52" customFormat="1" x14ac:dyDescent="0.2"/>
    <row r="9045" s="52" customFormat="1" x14ac:dyDescent="0.2"/>
    <row r="9046" s="52" customFormat="1" x14ac:dyDescent="0.2"/>
    <row r="9047" s="52" customFormat="1" x14ac:dyDescent="0.2"/>
    <row r="9048" s="52" customFormat="1" x14ac:dyDescent="0.2"/>
    <row r="9049" s="52" customFormat="1" x14ac:dyDescent="0.2"/>
    <row r="9050" s="52" customFormat="1" x14ac:dyDescent="0.2"/>
    <row r="9051" s="52" customFormat="1" x14ac:dyDescent="0.2"/>
    <row r="9052" s="52" customFormat="1" x14ac:dyDescent="0.2"/>
    <row r="9053" s="52" customFormat="1" x14ac:dyDescent="0.2"/>
    <row r="9054" s="52" customFormat="1" x14ac:dyDescent="0.2"/>
    <row r="9055" s="52" customFormat="1" x14ac:dyDescent="0.2"/>
    <row r="9056" s="52" customFormat="1" x14ac:dyDescent="0.2"/>
    <row r="9057" s="52" customFormat="1" x14ac:dyDescent="0.2"/>
    <row r="9058" s="52" customFormat="1" x14ac:dyDescent="0.2"/>
    <row r="9059" s="52" customFormat="1" x14ac:dyDescent="0.2"/>
    <row r="9060" s="52" customFormat="1" x14ac:dyDescent="0.2"/>
    <row r="9061" s="52" customFormat="1" x14ac:dyDescent="0.2"/>
    <row r="9062" s="52" customFormat="1" x14ac:dyDescent="0.2"/>
    <row r="9063" s="52" customFormat="1" x14ac:dyDescent="0.2"/>
    <row r="9064" s="52" customFormat="1" x14ac:dyDescent="0.2"/>
    <row r="9065" s="52" customFormat="1" x14ac:dyDescent="0.2"/>
    <row r="9066" s="52" customFormat="1" x14ac:dyDescent="0.2"/>
    <row r="9067" s="52" customFormat="1" x14ac:dyDescent="0.2"/>
    <row r="9068" s="52" customFormat="1" x14ac:dyDescent="0.2"/>
    <row r="9069" s="52" customFormat="1" x14ac:dyDescent="0.2"/>
    <row r="9070" s="52" customFormat="1" x14ac:dyDescent="0.2"/>
    <row r="9071" s="52" customFormat="1" x14ac:dyDescent="0.2"/>
    <row r="9072" s="52" customFormat="1" x14ac:dyDescent="0.2"/>
    <row r="9073" s="52" customFormat="1" x14ac:dyDescent="0.2"/>
    <row r="9074" s="52" customFormat="1" x14ac:dyDescent="0.2"/>
    <row r="9075" s="52" customFormat="1" x14ac:dyDescent="0.2"/>
    <row r="9076" s="52" customFormat="1" x14ac:dyDescent="0.2"/>
    <row r="9077" s="52" customFormat="1" x14ac:dyDescent="0.2"/>
    <row r="9078" s="52" customFormat="1" x14ac:dyDescent="0.2"/>
    <row r="9079" s="52" customFormat="1" x14ac:dyDescent="0.2"/>
    <row r="9080" s="52" customFormat="1" x14ac:dyDescent="0.2"/>
    <row r="9081" s="52" customFormat="1" x14ac:dyDescent="0.2"/>
    <row r="9082" s="52" customFormat="1" x14ac:dyDescent="0.2"/>
    <row r="9083" s="52" customFormat="1" x14ac:dyDescent="0.2"/>
    <row r="9084" s="52" customFormat="1" x14ac:dyDescent="0.2"/>
    <row r="9085" s="52" customFormat="1" x14ac:dyDescent="0.2"/>
    <row r="9086" s="52" customFormat="1" x14ac:dyDescent="0.2"/>
    <row r="9087" s="52" customFormat="1" x14ac:dyDescent="0.2"/>
    <row r="9088" s="52" customFormat="1" x14ac:dyDescent="0.2"/>
    <row r="9089" s="52" customFormat="1" x14ac:dyDescent="0.2"/>
    <row r="9090" s="52" customFormat="1" x14ac:dyDescent="0.2"/>
    <row r="9091" s="52" customFormat="1" x14ac:dyDescent="0.2"/>
    <row r="9092" s="52" customFormat="1" x14ac:dyDescent="0.2"/>
    <row r="9093" s="52" customFormat="1" x14ac:dyDescent="0.2"/>
    <row r="9094" s="52" customFormat="1" x14ac:dyDescent="0.2"/>
    <row r="9095" s="52" customFormat="1" x14ac:dyDescent="0.2"/>
    <row r="9096" s="52" customFormat="1" x14ac:dyDescent="0.2"/>
    <row r="9097" s="52" customFormat="1" x14ac:dyDescent="0.2"/>
    <row r="9098" s="52" customFormat="1" x14ac:dyDescent="0.2"/>
    <row r="9099" s="52" customFormat="1" x14ac:dyDescent="0.2"/>
    <row r="9100" s="52" customFormat="1" x14ac:dyDescent="0.2"/>
    <row r="9101" s="52" customFormat="1" x14ac:dyDescent="0.2"/>
    <row r="9102" s="52" customFormat="1" x14ac:dyDescent="0.2"/>
    <row r="9103" s="52" customFormat="1" x14ac:dyDescent="0.2"/>
    <row r="9104" s="52" customFormat="1" x14ac:dyDescent="0.2"/>
    <row r="9105" s="52" customFormat="1" x14ac:dyDescent="0.2"/>
    <row r="9106" s="52" customFormat="1" x14ac:dyDescent="0.2"/>
    <row r="9107" s="52" customFormat="1" x14ac:dyDescent="0.2"/>
    <row r="9108" s="52" customFormat="1" x14ac:dyDescent="0.2"/>
    <row r="9109" s="52" customFormat="1" x14ac:dyDescent="0.2"/>
    <row r="9110" s="52" customFormat="1" x14ac:dyDescent="0.2"/>
    <row r="9111" s="52" customFormat="1" x14ac:dyDescent="0.2"/>
    <row r="9112" s="52" customFormat="1" x14ac:dyDescent="0.2"/>
    <row r="9113" s="52" customFormat="1" x14ac:dyDescent="0.2"/>
    <row r="9114" s="52" customFormat="1" x14ac:dyDescent="0.2"/>
    <row r="9115" s="52" customFormat="1" x14ac:dyDescent="0.2"/>
    <row r="9116" s="52" customFormat="1" x14ac:dyDescent="0.2"/>
    <row r="9117" s="52" customFormat="1" x14ac:dyDescent="0.2"/>
    <row r="9118" s="52" customFormat="1" x14ac:dyDescent="0.2"/>
    <row r="9119" s="52" customFormat="1" x14ac:dyDescent="0.2"/>
    <row r="9120" s="52" customFormat="1" x14ac:dyDescent="0.2"/>
    <row r="9121" s="52" customFormat="1" x14ac:dyDescent="0.2"/>
    <row r="9122" s="52" customFormat="1" x14ac:dyDescent="0.2"/>
    <row r="9123" s="52" customFormat="1" x14ac:dyDescent="0.2"/>
    <row r="9124" s="52" customFormat="1" x14ac:dyDescent="0.2"/>
    <row r="9125" s="52" customFormat="1" x14ac:dyDescent="0.2"/>
    <row r="9126" s="52" customFormat="1" x14ac:dyDescent="0.2"/>
    <row r="9127" s="52" customFormat="1" x14ac:dyDescent="0.2"/>
    <row r="9128" s="52" customFormat="1" x14ac:dyDescent="0.2"/>
    <row r="9129" s="52" customFormat="1" x14ac:dyDescent="0.2"/>
    <row r="9130" s="52" customFormat="1" x14ac:dyDescent="0.2"/>
    <row r="9131" s="52" customFormat="1" x14ac:dyDescent="0.2"/>
    <row r="9132" s="52" customFormat="1" x14ac:dyDescent="0.2"/>
    <row r="9133" s="52" customFormat="1" x14ac:dyDescent="0.2"/>
    <row r="9134" s="52" customFormat="1" x14ac:dyDescent="0.2"/>
    <row r="9135" s="52" customFormat="1" x14ac:dyDescent="0.2"/>
    <row r="9136" s="52" customFormat="1" x14ac:dyDescent="0.2"/>
    <row r="9137" s="52" customFormat="1" x14ac:dyDescent="0.2"/>
    <row r="9138" s="52" customFormat="1" x14ac:dyDescent="0.2"/>
    <row r="9139" s="52" customFormat="1" x14ac:dyDescent="0.2"/>
    <row r="9140" s="52" customFormat="1" x14ac:dyDescent="0.2"/>
    <row r="9141" s="52" customFormat="1" x14ac:dyDescent="0.2"/>
    <row r="9142" s="52" customFormat="1" x14ac:dyDescent="0.2"/>
    <row r="9143" s="52" customFormat="1" x14ac:dyDescent="0.2"/>
    <row r="9144" s="52" customFormat="1" x14ac:dyDescent="0.2"/>
    <row r="9145" s="52" customFormat="1" x14ac:dyDescent="0.2"/>
    <row r="9146" s="52" customFormat="1" x14ac:dyDescent="0.2"/>
    <row r="9147" s="52" customFormat="1" x14ac:dyDescent="0.2"/>
    <row r="9148" s="52" customFormat="1" x14ac:dyDescent="0.2"/>
    <row r="9149" s="52" customFormat="1" x14ac:dyDescent="0.2"/>
    <row r="9150" s="52" customFormat="1" x14ac:dyDescent="0.2"/>
    <row r="9151" s="52" customFormat="1" x14ac:dyDescent="0.2"/>
    <row r="9152" s="52" customFormat="1" x14ac:dyDescent="0.2"/>
    <row r="9153" s="52" customFormat="1" x14ac:dyDescent="0.2"/>
    <row r="9154" s="52" customFormat="1" x14ac:dyDescent="0.2"/>
    <row r="9155" s="52" customFormat="1" x14ac:dyDescent="0.2"/>
    <row r="9156" s="52" customFormat="1" x14ac:dyDescent="0.2"/>
    <row r="9157" s="52" customFormat="1" x14ac:dyDescent="0.2"/>
    <row r="9158" s="52" customFormat="1" x14ac:dyDescent="0.2"/>
    <row r="9159" s="52" customFormat="1" x14ac:dyDescent="0.2"/>
    <row r="9160" s="52" customFormat="1" x14ac:dyDescent="0.2"/>
    <row r="9161" s="52" customFormat="1" x14ac:dyDescent="0.2"/>
    <row r="9162" s="52" customFormat="1" x14ac:dyDescent="0.2"/>
    <row r="9163" s="52" customFormat="1" x14ac:dyDescent="0.2"/>
    <row r="9164" s="52" customFormat="1" x14ac:dyDescent="0.2"/>
    <row r="9165" s="52" customFormat="1" x14ac:dyDescent="0.2"/>
    <row r="9166" s="52" customFormat="1" x14ac:dyDescent="0.2"/>
    <row r="9167" s="52" customFormat="1" x14ac:dyDescent="0.2"/>
    <row r="9168" s="52" customFormat="1" x14ac:dyDescent="0.2"/>
    <row r="9169" s="52" customFormat="1" x14ac:dyDescent="0.2"/>
    <row r="9170" s="52" customFormat="1" x14ac:dyDescent="0.2"/>
    <row r="9171" s="52" customFormat="1" x14ac:dyDescent="0.2"/>
    <row r="9172" s="52" customFormat="1" x14ac:dyDescent="0.2"/>
    <row r="9173" s="52" customFormat="1" x14ac:dyDescent="0.2"/>
    <row r="9174" s="52" customFormat="1" x14ac:dyDescent="0.2"/>
    <row r="9175" s="52" customFormat="1" x14ac:dyDescent="0.2"/>
    <row r="9176" s="52" customFormat="1" x14ac:dyDescent="0.2"/>
    <row r="9177" s="52" customFormat="1" x14ac:dyDescent="0.2"/>
    <row r="9178" s="52" customFormat="1" x14ac:dyDescent="0.2"/>
    <row r="9179" s="52" customFormat="1" x14ac:dyDescent="0.2"/>
    <row r="9180" s="52" customFormat="1" x14ac:dyDescent="0.2"/>
    <row r="9181" s="52" customFormat="1" x14ac:dyDescent="0.2"/>
    <row r="9182" s="52" customFormat="1" x14ac:dyDescent="0.2"/>
    <row r="9183" s="52" customFormat="1" x14ac:dyDescent="0.2"/>
    <row r="9184" s="52" customFormat="1" x14ac:dyDescent="0.2"/>
    <row r="9185" s="52" customFormat="1" x14ac:dyDescent="0.2"/>
    <row r="9186" s="52" customFormat="1" x14ac:dyDescent="0.2"/>
    <row r="9187" s="52" customFormat="1" x14ac:dyDescent="0.2"/>
    <row r="9188" s="52" customFormat="1" x14ac:dyDescent="0.2"/>
    <row r="9189" s="52" customFormat="1" x14ac:dyDescent="0.2"/>
    <row r="9190" s="52" customFormat="1" x14ac:dyDescent="0.2"/>
    <row r="9191" s="52" customFormat="1" x14ac:dyDescent="0.2"/>
    <row r="9192" s="52" customFormat="1" x14ac:dyDescent="0.2"/>
    <row r="9193" s="52" customFormat="1" x14ac:dyDescent="0.2"/>
    <row r="9194" s="52" customFormat="1" x14ac:dyDescent="0.2"/>
    <row r="9195" s="52" customFormat="1" x14ac:dyDescent="0.2"/>
    <row r="9196" s="52" customFormat="1" x14ac:dyDescent="0.2"/>
    <row r="9197" s="52" customFormat="1" x14ac:dyDescent="0.2"/>
    <row r="9198" s="52" customFormat="1" x14ac:dyDescent="0.2"/>
    <row r="9199" s="52" customFormat="1" x14ac:dyDescent="0.2"/>
    <row r="9200" s="52" customFormat="1" x14ac:dyDescent="0.2"/>
    <row r="9201" s="52" customFormat="1" x14ac:dyDescent="0.2"/>
    <row r="9202" s="52" customFormat="1" x14ac:dyDescent="0.2"/>
    <row r="9203" s="52" customFormat="1" x14ac:dyDescent="0.2"/>
    <row r="9204" s="52" customFormat="1" x14ac:dyDescent="0.2"/>
    <row r="9205" s="52" customFormat="1" x14ac:dyDescent="0.2"/>
    <row r="9206" s="52" customFormat="1" x14ac:dyDescent="0.2"/>
    <row r="9207" s="52" customFormat="1" x14ac:dyDescent="0.2"/>
    <row r="9208" s="52" customFormat="1" x14ac:dyDescent="0.2"/>
    <row r="9209" s="52" customFormat="1" x14ac:dyDescent="0.2"/>
    <row r="9210" s="52" customFormat="1" x14ac:dyDescent="0.2"/>
    <row r="9211" s="52" customFormat="1" x14ac:dyDescent="0.2"/>
    <row r="9212" s="52" customFormat="1" x14ac:dyDescent="0.2"/>
    <row r="9213" s="52" customFormat="1" x14ac:dyDescent="0.2"/>
    <row r="9214" s="52" customFormat="1" x14ac:dyDescent="0.2"/>
    <row r="9215" s="52" customFormat="1" x14ac:dyDescent="0.2"/>
    <row r="9216" s="52" customFormat="1" x14ac:dyDescent="0.2"/>
    <row r="9217" s="52" customFormat="1" x14ac:dyDescent="0.2"/>
    <row r="9218" s="52" customFormat="1" x14ac:dyDescent="0.2"/>
    <row r="9219" s="52" customFormat="1" x14ac:dyDescent="0.2"/>
    <row r="9220" s="52" customFormat="1" x14ac:dyDescent="0.2"/>
    <row r="9221" s="52" customFormat="1" x14ac:dyDescent="0.2"/>
    <row r="9222" s="52" customFormat="1" x14ac:dyDescent="0.2"/>
    <row r="9223" s="52" customFormat="1" x14ac:dyDescent="0.2"/>
    <row r="9224" s="52" customFormat="1" x14ac:dyDescent="0.2"/>
    <row r="9225" s="52" customFormat="1" x14ac:dyDescent="0.2"/>
    <row r="9226" s="52" customFormat="1" x14ac:dyDescent="0.2"/>
    <row r="9227" s="52" customFormat="1" x14ac:dyDescent="0.2"/>
    <row r="9228" s="52" customFormat="1" x14ac:dyDescent="0.2"/>
    <row r="9229" s="52" customFormat="1" x14ac:dyDescent="0.2"/>
    <row r="9230" s="52" customFormat="1" x14ac:dyDescent="0.2"/>
    <row r="9231" s="52" customFormat="1" x14ac:dyDescent="0.2"/>
    <row r="9232" s="52" customFormat="1" x14ac:dyDescent="0.2"/>
    <row r="9233" s="52" customFormat="1" x14ac:dyDescent="0.2"/>
    <row r="9234" s="52" customFormat="1" x14ac:dyDescent="0.2"/>
    <row r="9235" s="52" customFormat="1" x14ac:dyDescent="0.2"/>
    <row r="9236" s="52" customFormat="1" x14ac:dyDescent="0.2"/>
    <row r="9237" s="52" customFormat="1" x14ac:dyDescent="0.2"/>
    <row r="9238" s="52" customFormat="1" x14ac:dyDescent="0.2"/>
    <row r="9239" s="52" customFormat="1" x14ac:dyDescent="0.2"/>
    <row r="9240" s="52" customFormat="1" x14ac:dyDescent="0.2"/>
    <row r="9241" s="52" customFormat="1" x14ac:dyDescent="0.2"/>
    <row r="9242" s="52" customFormat="1" x14ac:dyDescent="0.2"/>
    <row r="9243" s="52" customFormat="1" x14ac:dyDescent="0.2"/>
    <row r="9244" s="52" customFormat="1" x14ac:dyDescent="0.2"/>
    <row r="9245" s="52" customFormat="1" x14ac:dyDescent="0.2"/>
    <row r="9246" s="52" customFormat="1" x14ac:dyDescent="0.2"/>
    <row r="9247" s="52" customFormat="1" x14ac:dyDescent="0.2"/>
    <row r="9248" s="52" customFormat="1" x14ac:dyDescent="0.2"/>
    <row r="9249" s="52" customFormat="1" x14ac:dyDescent="0.2"/>
    <row r="9250" s="52" customFormat="1" x14ac:dyDescent="0.2"/>
    <row r="9251" s="52" customFormat="1" x14ac:dyDescent="0.2"/>
    <row r="9252" s="52" customFormat="1" x14ac:dyDescent="0.2"/>
    <row r="9253" s="52" customFormat="1" x14ac:dyDescent="0.2"/>
    <row r="9254" s="52" customFormat="1" x14ac:dyDescent="0.2"/>
    <row r="9255" s="52" customFormat="1" x14ac:dyDescent="0.2"/>
    <row r="9256" s="52" customFormat="1" x14ac:dyDescent="0.2"/>
    <row r="9257" s="52" customFormat="1" x14ac:dyDescent="0.2"/>
    <row r="9258" s="52" customFormat="1" x14ac:dyDescent="0.2"/>
    <row r="9259" s="52" customFormat="1" x14ac:dyDescent="0.2"/>
    <row r="9260" s="52" customFormat="1" x14ac:dyDescent="0.2"/>
    <row r="9261" s="52" customFormat="1" x14ac:dyDescent="0.2"/>
    <row r="9262" s="52" customFormat="1" x14ac:dyDescent="0.2"/>
    <row r="9263" s="52" customFormat="1" x14ac:dyDescent="0.2"/>
    <row r="9264" s="52" customFormat="1" x14ac:dyDescent="0.2"/>
    <row r="9265" s="52" customFormat="1" x14ac:dyDescent="0.2"/>
    <row r="9266" s="52" customFormat="1" x14ac:dyDescent="0.2"/>
    <row r="9267" s="52" customFormat="1" x14ac:dyDescent="0.2"/>
    <row r="9268" s="52" customFormat="1" x14ac:dyDescent="0.2"/>
    <row r="9269" s="52" customFormat="1" x14ac:dyDescent="0.2"/>
    <row r="9270" s="52" customFormat="1" x14ac:dyDescent="0.2"/>
    <row r="9271" s="52" customFormat="1" x14ac:dyDescent="0.2"/>
    <row r="9272" s="52" customFormat="1" x14ac:dyDescent="0.2"/>
    <row r="9273" s="52" customFormat="1" x14ac:dyDescent="0.2"/>
    <row r="9274" s="52" customFormat="1" x14ac:dyDescent="0.2"/>
    <row r="9275" s="52" customFormat="1" x14ac:dyDescent="0.2"/>
    <row r="9276" s="52" customFormat="1" x14ac:dyDescent="0.2"/>
    <row r="9277" s="52" customFormat="1" x14ac:dyDescent="0.2"/>
    <row r="9278" s="52" customFormat="1" x14ac:dyDescent="0.2"/>
    <row r="9279" s="52" customFormat="1" x14ac:dyDescent="0.2"/>
    <row r="9280" s="52" customFormat="1" x14ac:dyDescent="0.2"/>
    <row r="9281" s="52" customFormat="1" x14ac:dyDescent="0.2"/>
    <row r="9282" s="52" customFormat="1" x14ac:dyDescent="0.2"/>
    <row r="9283" s="52" customFormat="1" x14ac:dyDescent="0.2"/>
    <row r="9284" s="52" customFormat="1" x14ac:dyDescent="0.2"/>
    <row r="9285" s="52" customFormat="1" x14ac:dyDescent="0.2"/>
    <row r="9286" s="52" customFormat="1" x14ac:dyDescent="0.2"/>
    <row r="9287" s="52" customFormat="1" x14ac:dyDescent="0.2"/>
    <row r="9288" s="52" customFormat="1" x14ac:dyDescent="0.2"/>
    <row r="9289" s="52" customFormat="1" x14ac:dyDescent="0.2"/>
    <row r="9290" s="52" customFormat="1" x14ac:dyDescent="0.2"/>
    <row r="9291" s="52" customFormat="1" x14ac:dyDescent="0.2"/>
    <row r="9292" s="52" customFormat="1" x14ac:dyDescent="0.2"/>
    <row r="9293" s="52" customFormat="1" x14ac:dyDescent="0.2"/>
    <row r="9294" s="52" customFormat="1" x14ac:dyDescent="0.2"/>
    <row r="9295" s="52" customFormat="1" x14ac:dyDescent="0.2"/>
    <row r="9296" s="52" customFormat="1" x14ac:dyDescent="0.2"/>
    <row r="9297" s="52" customFormat="1" x14ac:dyDescent="0.2"/>
    <row r="9298" s="52" customFormat="1" x14ac:dyDescent="0.2"/>
    <row r="9299" s="52" customFormat="1" x14ac:dyDescent="0.2"/>
    <row r="9300" s="52" customFormat="1" x14ac:dyDescent="0.2"/>
    <row r="9301" s="52" customFormat="1" x14ac:dyDescent="0.2"/>
    <row r="9302" s="52" customFormat="1" x14ac:dyDescent="0.2"/>
    <row r="9303" s="52" customFormat="1" x14ac:dyDescent="0.2"/>
    <row r="9304" s="52" customFormat="1" x14ac:dyDescent="0.2"/>
    <row r="9305" s="52" customFormat="1" x14ac:dyDescent="0.2"/>
    <row r="9306" s="52" customFormat="1" x14ac:dyDescent="0.2"/>
    <row r="9307" s="52" customFormat="1" x14ac:dyDescent="0.2"/>
    <row r="9308" s="52" customFormat="1" x14ac:dyDescent="0.2"/>
    <row r="9309" s="52" customFormat="1" x14ac:dyDescent="0.2"/>
    <row r="9310" s="52" customFormat="1" x14ac:dyDescent="0.2"/>
    <row r="9311" s="52" customFormat="1" x14ac:dyDescent="0.2"/>
    <row r="9312" s="52" customFormat="1" x14ac:dyDescent="0.2"/>
    <row r="9313" s="52" customFormat="1" x14ac:dyDescent="0.2"/>
    <row r="9314" s="52" customFormat="1" x14ac:dyDescent="0.2"/>
    <row r="9315" s="52" customFormat="1" x14ac:dyDescent="0.2"/>
    <row r="9316" s="52" customFormat="1" x14ac:dyDescent="0.2"/>
    <row r="9317" s="52" customFormat="1" x14ac:dyDescent="0.2"/>
    <row r="9318" s="52" customFormat="1" x14ac:dyDescent="0.2"/>
    <row r="9319" s="52" customFormat="1" x14ac:dyDescent="0.2"/>
    <row r="9320" s="52" customFormat="1" x14ac:dyDescent="0.2"/>
    <row r="9321" s="52" customFormat="1" x14ac:dyDescent="0.2"/>
    <row r="9322" s="52" customFormat="1" x14ac:dyDescent="0.2"/>
    <row r="9323" s="52" customFormat="1" x14ac:dyDescent="0.2"/>
    <row r="9324" s="52" customFormat="1" x14ac:dyDescent="0.2"/>
    <row r="9325" s="52" customFormat="1" x14ac:dyDescent="0.2"/>
    <row r="9326" s="52" customFormat="1" x14ac:dyDescent="0.2"/>
    <row r="9327" s="52" customFormat="1" x14ac:dyDescent="0.2"/>
    <row r="9328" s="52" customFormat="1" x14ac:dyDescent="0.2"/>
    <row r="9329" s="52" customFormat="1" x14ac:dyDescent="0.2"/>
    <row r="9330" s="52" customFormat="1" x14ac:dyDescent="0.2"/>
    <row r="9331" s="52" customFormat="1" x14ac:dyDescent="0.2"/>
    <row r="9332" s="52" customFormat="1" x14ac:dyDescent="0.2"/>
    <row r="9333" s="52" customFormat="1" x14ac:dyDescent="0.2"/>
    <row r="9334" s="52" customFormat="1" x14ac:dyDescent="0.2"/>
    <row r="9335" s="52" customFormat="1" x14ac:dyDescent="0.2"/>
    <row r="9336" s="52" customFormat="1" x14ac:dyDescent="0.2"/>
    <row r="9337" s="52" customFormat="1" x14ac:dyDescent="0.2"/>
    <row r="9338" s="52" customFormat="1" x14ac:dyDescent="0.2"/>
    <row r="9339" s="52" customFormat="1" x14ac:dyDescent="0.2"/>
    <row r="9340" s="52" customFormat="1" x14ac:dyDescent="0.2"/>
    <row r="9341" s="52" customFormat="1" x14ac:dyDescent="0.2"/>
    <row r="9342" s="52" customFormat="1" x14ac:dyDescent="0.2"/>
    <row r="9343" s="52" customFormat="1" x14ac:dyDescent="0.2"/>
    <row r="9344" s="52" customFormat="1" x14ac:dyDescent="0.2"/>
    <row r="9345" s="52" customFormat="1" x14ac:dyDescent="0.2"/>
    <row r="9346" s="52" customFormat="1" x14ac:dyDescent="0.2"/>
    <row r="9347" s="52" customFormat="1" x14ac:dyDescent="0.2"/>
    <row r="9348" s="52" customFormat="1" x14ac:dyDescent="0.2"/>
    <row r="9349" s="52" customFormat="1" x14ac:dyDescent="0.2"/>
    <row r="9350" s="52" customFormat="1" x14ac:dyDescent="0.2"/>
    <row r="9351" s="52" customFormat="1" x14ac:dyDescent="0.2"/>
    <row r="9352" s="52" customFormat="1" x14ac:dyDescent="0.2"/>
    <row r="9353" s="52" customFormat="1" x14ac:dyDescent="0.2"/>
    <row r="9354" s="52" customFormat="1" x14ac:dyDescent="0.2"/>
    <row r="9355" s="52" customFormat="1" x14ac:dyDescent="0.2"/>
    <row r="9356" s="52" customFormat="1" x14ac:dyDescent="0.2"/>
    <row r="9357" s="52" customFormat="1" x14ac:dyDescent="0.2"/>
    <row r="9358" s="52" customFormat="1" x14ac:dyDescent="0.2"/>
    <row r="9359" s="52" customFormat="1" x14ac:dyDescent="0.2"/>
    <row r="9360" s="52" customFormat="1" x14ac:dyDescent="0.2"/>
    <row r="9361" s="52" customFormat="1" x14ac:dyDescent="0.2"/>
    <row r="9362" s="52" customFormat="1" x14ac:dyDescent="0.2"/>
    <row r="9363" s="52" customFormat="1" x14ac:dyDescent="0.2"/>
    <row r="9364" s="52" customFormat="1" x14ac:dyDescent="0.2"/>
    <row r="9365" s="52" customFormat="1" x14ac:dyDescent="0.2"/>
    <row r="9366" s="52" customFormat="1" x14ac:dyDescent="0.2"/>
    <row r="9367" s="52" customFormat="1" x14ac:dyDescent="0.2"/>
    <row r="9368" s="52" customFormat="1" x14ac:dyDescent="0.2"/>
    <row r="9369" s="52" customFormat="1" x14ac:dyDescent="0.2"/>
    <row r="9370" s="52" customFormat="1" x14ac:dyDescent="0.2"/>
    <row r="9371" s="52" customFormat="1" x14ac:dyDescent="0.2"/>
    <row r="9372" s="52" customFormat="1" x14ac:dyDescent="0.2"/>
    <row r="9373" s="52" customFormat="1" x14ac:dyDescent="0.2"/>
    <row r="9374" s="52" customFormat="1" x14ac:dyDescent="0.2"/>
    <row r="9375" s="52" customFormat="1" x14ac:dyDescent="0.2"/>
    <row r="9376" s="52" customFormat="1" x14ac:dyDescent="0.2"/>
    <row r="9377" s="52" customFormat="1" x14ac:dyDescent="0.2"/>
    <row r="9378" s="52" customFormat="1" x14ac:dyDescent="0.2"/>
    <row r="9379" s="52" customFormat="1" x14ac:dyDescent="0.2"/>
    <row r="9380" s="52" customFormat="1" x14ac:dyDescent="0.2"/>
    <row r="9381" s="52" customFormat="1" x14ac:dyDescent="0.2"/>
    <row r="9382" s="52" customFormat="1" x14ac:dyDescent="0.2"/>
    <row r="9383" s="52" customFormat="1" x14ac:dyDescent="0.2"/>
    <row r="9384" s="52" customFormat="1" x14ac:dyDescent="0.2"/>
    <row r="9385" s="52" customFormat="1" x14ac:dyDescent="0.2"/>
    <row r="9386" s="52" customFormat="1" x14ac:dyDescent="0.2"/>
    <row r="9387" s="52" customFormat="1" x14ac:dyDescent="0.2"/>
    <row r="9388" s="52" customFormat="1" x14ac:dyDescent="0.2"/>
    <row r="9389" s="52" customFormat="1" x14ac:dyDescent="0.2"/>
    <row r="9390" s="52" customFormat="1" x14ac:dyDescent="0.2"/>
    <row r="9391" s="52" customFormat="1" x14ac:dyDescent="0.2"/>
    <row r="9392" s="52" customFormat="1" x14ac:dyDescent="0.2"/>
    <row r="9393" s="52" customFormat="1" x14ac:dyDescent="0.2"/>
    <row r="9394" s="52" customFormat="1" x14ac:dyDescent="0.2"/>
    <row r="9395" s="52" customFormat="1" x14ac:dyDescent="0.2"/>
    <row r="9396" s="52" customFormat="1" x14ac:dyDescent="0.2"/>
    <row r="9397" s="52" customFormat="1" x14ac:dyDescent="0.2"/>
    <row r="9398" s="52" customFormat="1" x14ac:dyDescent="0.2"/>
    <row r="9399" s="52" customFormat="1" x14ac:dyDescent="0.2"/>
    <row r="9400" s="52" customFormat="1" x14ac:dyDescent="0.2"/>
    <row r="9401" s="52" customFormat="1" x14ac:dyDescent="0.2"/>
    <row r="9402" s="52" customFormat="1" x14ac:dyDescent="0.2"/>
    <row r="9403" s="52" customFormat="1" x14ac:dyDescent="0.2"/>
    <row r="9404" s="52" customFormat="1" x14ac:dyDescent="0.2"/>
    <row r="9405" s="52" customFormat="1" x14ac:dyDescent="0.2"/>
    <row r="9406" s="52" customFormat="1" x14ac:dyDescent="0.2"/>
    <row r="9407" s="52" customFormat="1" x14ac:dyDescent="0.2"/>
    <row r="9408" s="52" customFormat="1" x14ac:dyDescent="0.2"/>
    <row r="9409" s="52" customFormat="1" x14ac:dyDescent="0.2"/>
    <row r="9410" s="52" customFormat="1" x14ac:dyDescent="0.2"/>
    <row r="9411" s="52" customFormat="1" x14ac:dyDescent="0.2"/>
    <row r="9412" s="52" customFormat="1" x14ac:dyDescent="0.2"/>
    <row r="9413" s="52" customFormat="1" x14ac:dyDescent="0.2"/>
    <row r="9414" s="52" customFormat="1" x14ac:dyDescent="0.2"/>
    <row r="9415" s="52" customFormat="1" x14ac:dyDescent="0.2"/>
    <row r="9416" s="52" customFormat="1" x14ac:dyDescent="0.2"/>
    <row r="9417" s="52" customFormat="1" x14ac:dyDescent="0.2"/>
    <row r="9418" s="52" customFormat="1" x14ac:dyDescent="0.2"/>
    <row r="9419" s="52" customFormat="1" x14ac:dyDescent="0.2"/>
    <row r="9420" s="52" customFormat="1" x14ac:dyDescent="0.2"/>
    <row r="9421" s="52" customFormat="1" x14ac:dyDescent="0.2"/>
    <row r="9422" s="52" customFormat="1" x14ac:dyDescent="0.2"/>
    <row r="9423" s="52" customFormat="1" x14ac:dyDescent="0.2"/>
    <row r="9424" s="52" customFormat="1" x14ac:dyDescent="0.2"/>
    <row r="9425" s="52" customFormat="1" x14ac:dyDescent="0.2"/>
    <row r="9426" s="52" customFormat="1" x14ac:dyDescent="0.2"/>
    <row r="9427" s="52" customFormat="1" x14ac:dyDescent="0.2"/>
    <row r="9428" s="52" customFormat="1" x14ac:dyDescent="0.2"/>
    <row r="9429" s="52" customFormat="1" x14ac:dyDescent="0.2"/>
    <row r="9430" s="52" customFormat="1" x14ac:dyDescent="0.2"/>
    <row r="9431" s="52" customFormat="1" x14ac:dyDescent="0.2"/>
    <row r="9432" s="52" customFormat="1" x14ac:dyDescent="0.2"/>
    <row r="9433" s="52" customFormat="1" x14ac:dyDescent="0.2"/>
    <row r="9434" s="52" customFormat="1" x14ac:dyDescent="0.2"/>
    <row r="9435" s="52" customFormat="1" x14ac:dyDescent="0.2"/>
    <row r="9436" s="52" customFormat="1" x14ac:dyDescent="0.2"/>
    <row r="9437" s="52" customFormat="1" x14ac:dyDescent="0.2"/>
    <row r="9438" s="52" customFormat="1" x14ac:dyDescent="0.2"/>
    <row r="9439" s="52" customFormat="1" x14ac:dyDescent="0.2"/>
    <row r="9440" s="52" customFormat="1" x14ac:dyDescent="0.2"/>
    <row r="9441" s="52" customFormat="1" x14ac:dyDescent="0.2"/>
    <row r="9442" s="52" customFormat="1" x14ac:dyDescent="0.2"/>
    <row r="9443" s="52" customFormat="1" x14ac:dyDescent="0.2"/>
    <row r="9444" s="52" customFormat="1" x14ac:dyDescent="0.2"/>
    <row r="9445" s="52" customFormat="1" x14ac:dyDescent="0.2"/>
    <row r="9446" s="52" customFormat="1" x14ac:dyDescent="0.2"/>
    <row r="9447" s="52" customFormat="1" x14ac:dyDescent="0.2"/>
    <row r="9448" s="52" customFormat="1" x14ac:dyDescent="0.2"/>
    <row r="9449" s="52" customFormat="1" x14ac:dyDescent="0.2"/>
    <row r="9450" s="52" customFormat="1" x14ac:dyDescent="0.2"/>
    <row r="9451" s="52" customFormat="1" x14ac:dyDescent="0.2"/>
    <row r="9452" s="52" customFormat="1" x14ac:dyDescent="0.2"/>
    <row r="9453" s="52" customFormat="1" x14ac:dyDescent="0.2"/>
    <row r="9454" s="52" customFormat="1" x14ac:dyDescent="0.2"/>
    <row r="9455" s="52" customFormat="1" x14ac:dyDescent="0.2"/>
    <row r="9456" s="52" customFormat="1" x14ac:dyDescent="0.2"/>
    <row r="9457" s="52" customFormat="1" x14ac:dyDescent="0.2"/>
    <row r="9458" s="52" customFormat="1" x14ac:dyDescent="0.2"/>
    <row r="9459" s="52" customFormat="1" x14ac:dyDescent="0.2"/>
    <row r="9460" s="52" customFormat="1" x14ac:dyDescent="0.2"/>
    <row r="9461" s="52" customFormat="1" x14ac:dyDescent="0.2"/>
    <row r="9462" s="52" customFormat="1" x14ac:dyDescent="0.2"/>
    <row r="9463" s="52" customFormat="1" x14ac:dyDescent="0.2"/>
    <row r="9464" s="52" customFormat="1" x14ac:dyDescent="0.2"/>
    <row r="9465" s="52" customFormat="1" x14ac:dyDescent="0.2"/>
    <row r="9466" s="52" customFormat="1" x14ac:dyDescent="0.2"/>
    <row r="9467" s="52" customFormat="1" x14ac:dyDescent="0.2"/>
    <row r="9468" s="52" customFormat="1" x14ac:dyDescent="0.2"/>
    <row r="9469" s="52" customFormat="1" x14ac:dyDescent="0.2"/>
    <row r="9470" s="52" customFormat="1" x14ac:dyDescent="0.2"/>
    <row r="9471" s="52" customFormat="1" x14ac:dyDescent="0.2"/>
    <row r="9472" s="52" customFormat="1" x14ac:dyDescent="0.2"/>
    <row r="9473" s="52" customFormat="1" x14ac:dyDescent="0.2"/>
    <row r="9474" s="52" customFormat="1" x14ac:dyDescent="0.2"/>
    <row r="9475" s="52" customFormat="1" x14ac:dyDescent="0.2"/>
    <row r="9476" s="52" customFormat="1" x14ac:dyDescent="0.2"/>
    <row r="9477" s="52" customFormat="1" x14ac:dyDescent="0.2"/>
    <row r="9478" s="52" customFormat="1" x14ac:dyDescent="0.2"/>
    <row r="9479" s="52" customFormat="1" x14ac:dyDescent="0.2"/>
    <row r="9480" s="52" customFormat="1" x14ac:dyDescent="0.2"/>
    <row r="9481" s="52" customFormat="1" x14ac:dyDescent="0.2"/>
    <row r="9482" s="52" customFormat="1" x14ac:dyDescent="0.2"/>
    <row r="9483" s="52" customFormat="1" x14ac:dyDescent="0.2"/>
    <row r="9484" s="52" customFormat="1" x14ac:dyDescent="0.2"/>
    <row r="9485" s="52" customFormat="1" x14ac:dyDescent="0.2"/>
    <row r="9486" s="52" customFormat="1" x14ac:dyDescent="0.2"/>
    <row r="9487" s="52" customFormat="1" x14ac:dyDescent="0.2"/>
    <row r="9488" s="52" customFormat="1" x14ac:dyDescent="0.2"/>
    <row r="9489" s="52" customFormat="1" x14ac:dyDescent="0.2"/>
    <row r="9490" s="52" customFormat="1" x14ac:dyDescent="0.2"/>
    <row r="9491" s="52" customFormat="1" x14ac:dyDescent="0.2"/>
    <row r="9492" s="52" customFormat="1" x14ac:dyDescent="0.2"/>
    <row r="9493" s="52" customFormat="1" x14ac:dyDescent="0.2"/>
    <row r="9494" s="52" customFormat="1" x14ac:dyDescent="0.2"/>
    <row r="9495" s="52" customFormat="1" x14ac:dyDescent="0.2"/>
    <row r="9496" s="52" customFormat="1" x14ac:dyDescent="0.2"/>
    <row r="9497" s="52" customFormat="1" x14ac:dyDescent="0.2"/>
    <row r="9498" s="52" customFormat="1" x14ac:dyDescent="0.2"/>
    <row r="9499" s="52" customFormat="1" x14ac:dyDescent="0.2"/>
    <row r="9500" s="52" customFormat="1" x14ac:dyDescent="0.2"/>
    <row r="9501" s="52" customFormat="1" x14ac:dyDescent="0.2"/>
    <row r="9502" s="52" customFormat="1" x14ac:dyDescent="0.2"/>
    <row r="9503" s="52" customFormat="1" x14ac:dyDescent="0.2"/>
    <row r="9504" s="52" customFormat="1" x14ac:dyDescent="0.2"/>
    <row r="9505" s="52" customFormat="1" x14ac:dyDescent="0.2"/>
    <row r="9506" s="52" customFormat="1" x14ac:dyDescent="0.2"/>
    <row r="9507" s="52" customFormat="1" x14ac:dyDescent="0.2"/>
    <row r="9508" s="52" customFormat="1" x14ac:dyDescent="0.2"/>
    <row r="9509" s="52" customFormat="1" x14ac:dyDescent="0.2"/>
    <row r="9510" s="52" customFormat="1" x14ac:dyDescent="0.2"/>
    <row r="9511" s="52" customFormat="1" x14ac:dyDescent="0.2"/>
    <row r="9512" s="52" customFormat="1" x14ac:dyDescent="0.2"/>
    <row r="9513" s="52" customFormat="1" x14ac:dyDescent="0.2"/>
    <row r="9514" s="52" customFormat="1" x14ac:dyDescent="0.2"/>
    <row r="9515" s="52" customFormat="1" x14ac:dyDescent="0.2"/>
    <row r="9516" s="52" customFormat="1" x14ac:dyDescent="0.2"/>
    <row r="9517" s="52" customFormat="1" x14ac:dyDescent="0.2"/>
    <row r="9518" s="52" customFormat="1" x14ac:dyDescent="0.2"/>
    <row r="9519" s="52" customFormat="1" x14ac:dyDescent="0.2"/>
    <row r="9520" s="52" customFormat="1" x14ac:dyDescent="0.2"/>
    <row r="9521" s="52" customFormat="1" x14ac:dyDescent="0.2"/>
    <row r="9522" s="52" customFormat="1" x14ac:dyDescent="0.2"/>
    <row r="9523" s="52" customFormat="1" x14ac:dyDescent="0.2"/>
    <row r="9524" s="52" customFormat="1" x14ac:dyDescent="0.2"/>
    <row r="9525" s="52" customFormat="1" x14ac:dyDescent="0.2"/>
    <row r="9526" s="52" customFormat="1" x14ac:dyDescent="0.2"/>
    <row r="9527" s="52" customFormat="1" x14ac:dyDescent="0.2"/>
    <row r="9528" s="52" customFormat="1" x14ac:dyDescent="0.2"/>
    <row r="9529" s="52" customFormat="1" x14ac:dyDescent="0.2"/>
    <row r="9530" s="52" customFormat="1" x14ac:dyDescent="0.2"/>
    <row r="9531" s="52" customFormat="1" x14ac:dyDescent="0.2"/>
    <row r="9532" s="52" customFormat="1" x14ac:dyDescent="0.2"/>
    <row r="9533" s="52" customFormat="1" x14ac:dyDescent="0.2"/>
    <row r="9534" s="52" customFormat="1" x14ac:dyDescent="0.2"/>
    <row r="9535" s="52" customFormat="1" x14ac:dyDescent="0.2"/>
    <row r="9536" s="52" customFormat="1" x14ac:dyDescent="0.2"/>
    <row r="9537" s="52" customFormat="1" x14ac:dyDescent="0.2"/>
    <row r="9538" s="52" customFormat="1" x14ac:dyDescent="0.2"/>
    <row r="9539" s="52" customFormat="1" x14ac:dyDescent="0.2"/>
    <row r="9540" s="52" customFormat="1" x14ac:dyDescent="0.2"/>
    <row r="9541" s="52" customFormat="1" x14ac:dyDescent="0.2"/>
    <row r="9542" s="52" customFormat="1" x14ac:dyDescent="0.2"/>
    <row r="9543" s="52" customFormat="1" x14ac:dyDescent="0.2"/>
    <row r="9544" s="52" customFormat="1" x14ac:dyDescent="0.2"/>
    <row r="9545" s="52" customFormat="1" x14ac:dyDescent="0.2"/>
    <row r="9546" s="52" customFormat="1" x14ac:dyDescent="0.2"/>
    <row r="9547" s="52" customFormat="1" x14ac:dyDescent="0.2"/>
    <row r="9548" s="52" customFormat="1" x14ac:dyDescent="0.2"/>
    <row r="9549" s="52" customFormat="1" x14ac:dyDescent="0.2"/>
    <row r="9550" s="52" customFormat="1" x14ac:dyDescent="0.2"/>
    <row r="9551" s="52" customFormat="1" x14ac:dyDescent="0.2"/>
    <row r="9552" s="52" customFormat="1" x14ac:dyDescent="0.2"/>
    <row r="9553" s="52" customFormat="1" x14ac:dyDescent="0.2"/>
    <row r="9554" s="52" customFormat="1" x14ac:dyDescent="0.2"/>
    <row r="9555" s="52" customFormat="1" x14ac:dyDescent="0.2"/>
    <row r="9556" s="52" customFormat="1" x14ac:dyDescent="0.2"/>
    <row r="9557" s="52" customFormat="1" x14ac:dyDescent="0.2"/>
    <row r="9558" s="52" customFormat="1" x14ac:dyDescent="0.2"/>
    <row r="9559" s="52" customFormat="1" x14ac:dyDescent="0.2"/>
    <row r="9560" s="52" customFormat="1" x14ac:dyDescent="0.2"/>
    <row r="9561" s="52" customFormat="1" x14ac:dyDescent="0.2"/>
    <row r="9562" s="52" customFormat="1" x14ac:dyDescent="0.2"/>
    <row r="9563" s="52" customFormat="1" x14ac:dyDescent="0.2"/>
    <row r="9564" s="52" customFormat="1" x14ac:dyDescent="0.2"/>
    <row r="9565" s="52" customFormat="1" x14ac:dyDescent="0.2"/>
    <row r="9566" s="52" customFormat="1" x14ac:dyDescent="0.2"/>
    <row r="9567" s="52" customFormat="1" x14ac:dyDescent="0.2"/>
    <row r="9568" s="52" customFormat="1" x14ac:dyDescent="0.2"/>
    <row r="9569" s="52" customFormat="1" x14ac:dyDescent="0.2"/>
    <row r="9570" s="52" customFormat="1" x14ac:dyDescent="0.2"/>
    <row r="9571" s="52" customFormat="1" x14ac:dyDescent="0.2"/>
    <row r="9572" s="52" customFormat="1" x14ac:dyDescent="0.2"/>
    <row r="9573" s="52" customFormat="1" x14ac:dyDescent="0.2"/>
    <row r="9574" s="52" customFormat="1" x14ac:dyDescent="0.2"/>
    <row r="9575" s="52" customFormat="1" x14ac:dyDescent="0.2"/>
    <row r="9576" s="52" customFormat="1" x14ac:dyDescent="0.2"/>
    <row r="9577" s="52" customFormat="1" x14ac:dyDescent="0.2"/>
    <row r="9578" s="52" customFormat="1" x14ac:dyDescent="0.2"/>
    <row r="9579" s="52" customFormat="1" x14ac:dyDescent="0.2"/>
    <row r="9580" s="52" customFormat="1" x14ac:dyDescent="0.2"/>
    <row r="9581" s="52" customFormat="1" x14ac:dyDescent="0.2"/>
    <row r="9582" s="52" customFormat="1" x14ac:dyDescent="0.2"/>
    <row r="9583" s="52" customFormat="1" x14ac:dyDescent="0.2"/>
    <row r="9584" s="52" customFormat="1" x14ac:dyDescent="0.2"/>
    <row r="9585" s="52" customFormat="1" x14ac:dyDescent="0.2"/>
    <row r="9586" s="52" customFormat="1" x14ac:dyDescent="0.2"/>
    <row r="9587" s="52" customFormat="1" x14ac:dyDescent="0.2"/>
    <row r="9588" s="52" customFormat="1" x14ac:dyDescent="0.2"/>
    <row r="9589" s="52" customFormat="1" x14ac:dyDescent="0.2"/>
    <row r="9590" s="52" customFormat="1" x14ac:dyDescent="0.2"/>
    <row r="9591" s="52" customFormat="1" x14ac:dyDescent="0.2"/>
    <row r="9592" s="52" customFormat="1" x14ac:dyDescent="0.2"/>
    <row r="9593" s="52" customFormat="1" x14ac:dyDescent="0.2"/>
    <row r="9594" s="52" customFormat="1" x14ac:dyDescent="0.2"/>
    <row r="9595" s="52" customFormat="1" x14ac:dyDescent="0.2"/>
    <row r="9596" s="52" customFormat="1" x14ac:dyDescent="0.2"/>
    <row r="9597" s="52" customFormat="1" x14ac:dyDescent="0.2"/>
    <row r="9598" s="52" customFormat="1" x14ac:dyDescent="0.2"/>
    <row r="9599" s="52" customFormat="1" x14ac:dyDescent="0.2"/>
    <row r="9600" s="52" customFormat="1" x14ac:dyDescent="0.2"/>
    <row r="9601" s="52" customFormat="1" x14ac:dyDescent="0.2"/>
    <row r="9602" s="52" customFormat="1" x14ac:dyDescent="0.2"/>
    <row r="9603" s="52" customFormat="1" x14ac:dyDescent="0.2"/>
    <row r="9604" s="52" customFormat="1" x14ac:dyDescent="0.2"/>
    <row r="9605" s="52" customFormat="1" x14ac:dyDescent="0.2"/>
    <row r="9606" s="52" customFormat="1" x14ac:dyDescent="0.2"/>
    <row r="9607" s="52" customFormat="1" x14ac:dyDescent="0.2"/>
    <row r="9608" s="52" customFormat="1" x14ac:dyDescent="0.2"/>
    <row r="9609" s="52" customFormat="1" x14ac:dyDescent="0.2"/>
    <row r="9610" s="52" customFormat="1" x14ac:dyDescent="0.2"/>
    <row r="9611" s="52" customFormat="1" x14ac:dyDescent="0.2"/>
    <row r="9612" s="52" customFormat="1" x14ac:dyDescent="0.2"/>
    <row r="9613" s="52" customFormat="1" x14ac:dyDescent="0.2"/>
    <row r="9614" s="52" customFormat="1" x14ac:dyDescent="0.2"/>
    <row r="9615" s="52" customFormat="1" x14ac:dyDescent="0.2"/>
    <row r="9616" s="52" customFormat="1" x14ac:dyDescent="0.2"/>
    <row r="9617" s="52" customFormat="1" x14ac:dyDescent="0.2"/>
    <row r="9618" s="52" customFormat="1" x14ac:dyDescent="0.2"/>
    <row r="9619" s="52" customFormat="1" x14ac:dyDescent="0.2"/>
    <row r="9620" s="52" customFormat="1" x14ac:dyDescent="0.2"/>
    <row r="9621" s="52" customFormat="1" x14ac:dyDescent="0.2"/>
    <row r="9622" s="52" customFormat="1" x14ac:dyDescent="0.2"/>
    <row r="9623" s="52" customFormat="1" x14ac:dyDescent="0.2"/>
    <row r="9624" s="52" customFormat="1" x14ac:dyDescent="0.2"/>
    <row r="9625" s="52" customFormat="1" x14ac:dyDescent="0.2"/>
    <row r="9626" s="52" customFormat="1" x14ac:dyDescent="0.2"/>
    <row r="9627" s="52" customFormat="1" x14ac:dyDescent="0.2"/>
    <row r="9628" s="52" customFormat="1" x14ac:dyDescent="0.2"/>
    <row r="9629" s="52" customFormat="1" x14ac:dyDescent="0.2"/>
    <row r="9630" s="52" customFormat="1" x14ac:dyDescent="0.2"/>
    <row r="9631" s="52" customFormat="1" x14ac:dyDescent="0.2"/>
    <row r="9632" s="52" customFormat="1" x14ac:dyDescent="0.2"/>
    <row r="9633" s="52" customFormat="1" x14ac:dyDescent="0.2"/>
    <row r="9634" s="52" customFormat="1" x14ac:dyDescent="0.2"/>
    <row r="9635" s="52" customFormat="1" x14ac:dyDescent="0.2"/>
    <row r="9636" s="52" customFormat="1" x14ac:dyDescent="0.2"/>
    <row r="9637" s="52" customFormat="1" x14ac:dyDescent="0.2"/>
    <row r="9638" s="52" customFormat="1" x14ac:dyDescent="0.2"/>
    <row r="9639" s="52" customFormat="1" x14ac:dyDescent="0.2"/>
    <row r="9640" s="52" customFormat="1" x14ac:dyDescent="0.2"/>
    <row r="9641" s="52" customFormat="1" x14ac:dyDescent="0.2"/>
    <row r="9642" s="52" customFormat="1" x14ac:dyDescent="0.2"/>
    <row r="9643" s="52" customFormat="1" x14ac:dyDescent="0.2"/>
    <row r="9644" s="52" customFormat="1" x14ac:dyDescent="0.2"/>
    <row r="9645" s="52" customFormat="1" x14ac:dyDescent="0.2"/>
    <row r="9646" s="52" customFormat="1" x14ac:dyDescent="0.2"/>
    <row r="9647" s="52" customFormat="1" x14ac:dyDescent="0.2"/>
    <row r="9648" s="52" customFormat="1" x14ac:dyDescent="0.2"/>
    <row r="9649" s="52" customFormat="1" x14ac:dyDescent="0.2"/>
    <row r="9650" s="52" customFormat="1" x14ac:dyDescent="0.2"/>
    <row r="9651" s="52" customFormat="1" x14ac:dyDescent="0.2"/>
    <row r="9652" s="52" customFormat="1" x14ac:dyDescent="0.2"/>
    <row r="9653" s="52" customFormat="1" x14ac:dyDescent="0.2"/>
    <row r="9654" s="52" customFormat="1" x14ac:dyDescent="0.2"/>
    <row r="9655" s="52" customFormat="1" x14ac:dyDescent="0.2"/>
    <row r="9656" s="52" customFormat="1" x14ac:dyDescent="0.2"/>
    <row r="9657" s="52" customFormat="1" x14ac:dyDescent="0.2"/>
    <row r="9658" s="52" customFormat="1" x14ac:dyDescent="0.2"/>
    <row r="9659" s="52" customFormat="1" x14ac:dyDescent="0.2"/>
    <row r="9660" s="52" customFormat="1" x14ac:dyDescent="0.2"/>
    <row r="9661" s="52" customFormat="1" x14ac:dyDescent="0.2"/>
    <row r="9662" s="52" customFormat="1" x14ac:dyDescent="0.2"/>
    <row r="9663" s="52" customFormat="1" x14ac:dyDescent="0.2"/>
    <row r="9664" s="52" customFormat="1" x14ac:dyDescent="0.2"/>
    <row r="9665" s="52" customFormat="1" x14ac:dyDescent="0.2"/>
    <row r="9666" s="52" customFormat="1" x14ac:dyDescent="0.2"/>
    <row r="9667" s="52" customFormat="1" x14ac:dyDescent="0.2"/>
    <row r="9668" s="52" customFormat="1" x14ac:dyDescent="0.2"/>
    <row r="9669" s="52" customFormat="1" x14ac:dyDescent="0.2"/>
    <row r="9670" s="52" customFormat="1" x14ac:dyDescent="0.2"/>
    <row r="9671" s="52" customFormat="1" x14ac:dyDescent="0.2"/>
    <row r="9672" s="52" customFormat="1" x14ac:dyDescent="0.2"/>
    <row r="9673" s="52" customFormat="1" x14ac:dyDescent="0.2"/>
    <row r="9674" s="52" customFormat="1" x14ac:dyDescent="0.2"/>
    <row r="9675" s="52" customFormat="1" x14ac:dyDescent="0.2"/>
    <row r="9676" s="52" customFormat="1" x14ac:dyDescent="0.2"/>
    <row r="9677" s="52" customFormat="1" x14ac:dyDescent="0.2"/>
    <row r="9678" s="52" customFormat="1" x14ac:dyDescent="0.2"/>
    <row r="9679" s="52" customFormat="1" x14ac:dyDescent="0.2"/>
    <row r="9680" s="52" customFormat="1" x14ac:dyDescent="0.2"/>
    <row r="9681" s="52" customFormat="1" x14ac:dyDescent="0.2"/>
    <row r="9682" s="52" customFormat="1" x14ac:dyDescent="0.2"/>
    <row r="9683" s="52" customFormat="1" x14ac:dyDescent="0.2"/>
    <row r="9684" s="52" customFormat="1" x14ac:dyDescent="0.2"/>
    <row r="9685" s="52" customFormat="1" x14ac:dyDescent="0.2"/>
    <row r="9686" s="52" customFormat="1" x14ac:dyDescent="0.2"/>
    <row r="9687" s="52" customFormat="1" x14ac:dyDescent="0.2"/>
    <row r="9688" s="52" customFormat="1" x14ac:dyDescent="0.2"/>
    <row r="9689" s="52" customFormat="1" x14ac:dyDescent="0.2"/>
    <row r="9690" s="52" customFormat="1" x14ac:dyDescent="0.2"/>
    <row r="9691" s="52" customFormat="1" x14ac:dyDescent="0.2"/>
    <row r="9692" s="52" customFormat="1" x14ac:dyDescent="0.2"/>
    <row r="9693" s="52" customFormat="1" x14ac:dyDescent="0.2"/>
    <row r="9694" s="52" customFormat="1" x14ac:dyDescent="0.2"/>
    <row r="9695" s="52" customFormat="1" x14ac:dyDescent="0.2"/>
    <row r="9696" s="52" customFormat="1" x14ac:dyDescent="0.2"/>
    <row r="9697" s="52" customFormat="1" x14ac:dyDescent="0.2"/>
    <row r="9698" s="52" customFormat="1" x14ac:dyDescent="0.2"/>
    <row r="9699" s="52" customFormat="1" x14ac:dyDescent="0.2"/>
    <row r="9700" s="52" customFormat="1" x14ac:dyDescent="0.2"/>
    <row r="9701" s="52" customFormat="1" x14ac:dyDescent="0.2"/>
    <row r="9702" s="52" customFormat="1" x14ac:dyDescent="0.2"/>
    <row r="9703" s="52" customFormat="1" x14ac:dyDescent="0.2"/>
    <row r="9704" s="52" customFormat="1" x14ac:dyDescent="0.2"/>
    <row r="9705" s="52" customFormat="1" x14ac:dyDescent="0.2"/>
    <row r="9706" s="52" customFormat="1" x14ac:dyDescent="0.2"/>
    <row r="9707" s="52" customFormat="1" x14ac:dyDescent="0.2"/>
    <row r="9708" s="52" customFormat="1" x14ac:dyDescent="0.2"/>
    <row r="9709" s="52" customFormat="1" x14ac:dyDescent="0.2"/>
    <row r="9710" s="52" customFormat="1" x14ac:dyDescent="0.2"/>
    <row r="9711" s="52" customFormat="1" x14ac:dyDescent="0.2"/>
    <row r="9712" s="52" customFormat="1" x14ac:dyDescent="0.2"/>
    <row r="9713" s="52" customFormat="1" x14ac:dyDescent="0.2"/>
    <row r="9714" s="52" customFormat="1" x14ac:dyDescent="0.2"/>
    <row r="9715" s="52" customFormat="1" x14ac:dyDescent="0.2"/>
    <row r="9716" s="52" customFormat="1" x14ac:dyDescent="0.2"/>
    <row r="9717" s="52" customFormat="1" x14ac:dyDescent="0.2"/>
    <row r="9718" s="52" customFormat="1" x14ac:dyDescent="0.2"/>
    <row r="9719" s="52" customFormat="1" x14ac:dyDescent="0.2"/>
    <row r="9720" s="52" customFormat="1" x14ac:dyDescent="0.2"/>
    <row r="9721" s="52" customFormat="1" x14ac:dyDescent="0.2"/>
    <row r="9722" s="52" customFormat="1" x14ac:dyDescent="0.2"/>
    <row r="9723" s="52" customFormat="1" x14ac:dyDescent="0.2"/>
    <row r="9724" s="52" customFormat="1" x14ac:dyDescent="0.2"/>
    <row r="9725" s="52" customFormat="1" x14ac:dyDescent="0.2"/>
    <row r="9726" s="52" customFormat="1" x14ac:dyDescent="0.2"/>
    <row r="9727" s="52" customFormat="1" x14ac:dyDescent="0.2"/>
    <row r="9728" s="52" customFormat="1" x14ac:dyDescent="0.2"/>
    <row r="9729" s="52" customFormat="1" x14ac:dyDescent="0.2"/>
    <row r="9730" s="52" customFormat="1" x14ac:dyDescent="0.2"/>
    <row r="9731" s="52" customFormat="1" x14ac:dyDescent="0.2"/>
    <row r="9732" s="52" customFormat="1" x14ac:dyDescent="0.2"/>
    <row r="9733" s="52" customFormat="1" x14ac:dyDescent="0.2"/>
    <row r="9734" s="52" customFormat="1" x14ac:dyDescent="0.2"/>
    <row r="9735" s="52" customFormat="1" x14ac:dyDescent="0.2"/>
    <row r="9736" s="52" customFormat="1" x14ac:dyDescent="0.2"/>
    <row r="9737" s="52" customFormat="1" x14ac:dyDescent="0.2"/>
    <row r="9738" s="52" customFormat="1" x14ac:dyDescent="0.2"/>
    <row r="9739" s="52" customFormat="1" x14ac:dyDescent="0.2"/>
    <row r="9740" s="52" customFormat="1" x14ac:dyDescent="0.2"/>
    <row r="9741" s="52" customFormat="1" x14ac:dyDescent="0.2"/>
    <row r="9742" s="52" customFormat="1" x14ac:dyDescent="0.2"/>
    <row r="9743" s="52" customFormat="1" x14ac:dyDescent="0.2"/>
    <row r="9744" s="52" customFormat="1" x14ac:dyDescent="0.2"/>
    <row r="9745" s="52" customFormat="1" x14ac:dyDescent="0.2"/>
    <row r="9746" s="52" customFormat="1" x14ac:dyDescent="0.2"/>
    <row r="9747" s="52" customFormat="1" x14ac:dyDescent="0.2"/>
    <row r="9748" s="52" customFormat="1" x14ac:dyDescent="0.2"/>
    <row r="9749" s="52" customFormat="1" x14ac:dyDescent="0.2"/>
    <row r="9750" s="52" customFormat="1" x14ac:dyDescent="0.2"/>
    <row r="9751" s="52" customFormat="1" x14ac:dyDescent="0.2"/>
    <row r="9752" s="52" customFormat="1" x14ac:dyDescent="0.2"/>
    <row r="9753" s="52" customFormat="1" x14ac:dyDescent="0.2"/>
    <row r="9754" s="52" customFormat="1" x14ac:dyDescent="0.2"/>
    <row r="9755" s="52" customFormat="1" x14ac:dyDescent="0.2"/>
    <row r="9756" s="52" customFormat="1" x14ac:dyDescent="0.2"/>
    <row r="9757" s="52" customFormat="1" x14ac:dyDescent="0.2"/>
    <row r="9758" s="52" customFormat="1" x14ac:dyDescent="0.2"/>
    <row r="9759" s="52" customFormat="1" x14ac:dyDescent="0.2"/>
    <row r="9760" s="52" customFormat="1" x14ac:dyDescent="0.2"/>
    <row r="9761" s="52" customFormat="1" x14ac:dyDescent="0.2"/>
    <row r="9762" s="52" customFormat="1" x14ac:dyDescent="0.2"/>
    <row r="9763" s="52" customFormat="1" x14ac:dyDescent="0.2"/>
    <row r="9764" s="52" customFormat="1" x14ac:dyDescent="0.2"/>
    <row r="9765" s="52" customFormat="1" x14ac:dyDescent="0.2"/>
    <row r="9766" s="52" customFormat="1" x14ac:dyDescent="0.2"/>
    <row r="9767" s="52" customFormat="1" x14ac:dyDescent="0.2"/>
    <row r="9768" s="52" customFormat="1" x14ac:dyDescent="0.2"/>
    <row r="9769" s="52" customFormat="1" x14ac:dyDescent="0.2"/>
    <row r="9770" s="52" customFormat="1" x14ac:dyDescent="0.2"/>
    <row r="9771" s="52" customFormat="1" x14ac:dyDescent="0.2"/>
    <row r="9772" s="52" customFormat="1" x14ac:dyDescent="0.2"/>
    <row r="9773" s="52" customFormat="1" x14ac:dyDescent="0.2"/>
    <row r="9774" s="52" customFormat="1" x14ac:dyDescent="0.2"/>
    <row r="9775" s="52" customFormat="1" x14ac:dyDescent="0.2"/>
    <row r="9776" s="52" customFormat="1" x14ac:dyDescent="0.2"/>
    <row r="9777" s="52" customFormat="1" x14ac:dyDescent="0.2"/>
    <row r="9778" s="52" customFormat="1" x14ac:dyDescent="0.2"/>
    <row r="9779" s="52" customFormat="1" x14ac:dyDescent="0.2"/>
    <row r="9780" s="52" customFormat="1" x14ac:dyDescent="0.2"/>
    <row r="9781" s="52" customFormat="1" x14ac:dyDescent="0.2"/>
    <row r="9782" s="52" customFormat="1" x14ac:dyDescent="0.2"/>
    <row r="9783" s="52" customFormat="1" x14ac:dyDescent="0.2"/>
    <row r="9784" s="52" customFormat="1" x14ac:dyDescent="0.2"/>
    <row r="9785" s="52" customFormat="1" x14ac:dyDescent="0.2"/>
    <row r="9786" s="52" customFormat="1" x14ac:dyDescent="0.2"/>
    <row r="9787" s="52" customFormat="1" x14ac:dyDescent="0.2"/>
    <row r="9788" s="52" customFormat="1" x14ac:dyDescent="0.2"/>
    <row r="9789" s="52" customFormat="1" x14ac:dyDescent="0.2"/>
    <row r="9790" s="52" customFormat="1" x14ac:dyDescent="0.2"/>
    <row r="9791" s="52" customFormat="1" x14ac:dyDescent="0.2"/>
    <row r="9792" s="52" customFormat="1" x14ac:dyDescent="0.2"/>
    <row r="9793" s="52" customFormat="1" x14ac:dyDescent="0.2"/>
    <row r="9794" s="52" customFormat="1" x14ac:dyDescent="0.2"/>
    <row r="9795" s="52" customFormat="1" x14ac:dyDescent="0.2"/>
    <row r="9796" s="52" customFormat="1" x14ac:dyDescent="0.2"/>
    <row r="9797" s="52" customFormat="1" x14ac:dyDescent="0.2"/>
    <row r="9798" s="52" customFormat="1" x14ac:dyDescent="0.2"/>
    <row r="9799" s="52" customFormat="1" x14ac:dyDescent="0.2"/>
    <row r="9800" s="52" customFormat="1" x14ac:dyDescent="0.2"/>
    <row r="9801" s="52" customFormat="1" x14ac:dyDescent="0.2"/>
    <row r="9802" s="52" customFormat="1" x14ac:dyDescent="0.2"/>
    <row r="9803" s="52" customFormat="1" x14ac:dyDescent="0.2"/>
    <row r="9804" s="52" customFormat="1" x14ac:dyDescent="0.2"/>
    <row r="9805" s="52" customFormat="1" x14ac:dyDescent="0.2"/>
    <row r="9806" s="52" customFormat="1" x14ac:dyDescent="0.2"/>
    <row r="9807" s="52" customFormat="1" x14ac:dyDescent="0.2"/>
    <row r="9808" s="52" customFormat="1" x14ac:dyDescent="0.2"/>
    <row r="9809" s="52" customFormat="1" x14ac:dyDescent="0.2"/>
    <row r="9810" s="52" customFormat="1" x14ac:dyDescent="0.2"/>
    <row r="9811" s="52" customFormat="1" x14ac:dyDescent="0.2"/>
    <row r="9812" s="52" customFormat="1" x14ac:dyDescent="0.2"/>
    <row r="9813" s="52" customFormat="1" x14ac:dyDescent="0.2"/>
    <row r="9814" s="52" customFormat="1" x14ac:dyDescent="0.2"/>
    <row r="9815" s="52" customFormat="1" x14ac:dyDescent="0.2"/>
    <row r="9816" s="52" customFormat="1" x14ac:dyDescent="0.2"/>
    <row r="9817" s="52" customFormat="1" x14ac:dyDescent="0.2"/>
    <row r="9818" s="52" customFormat="1" x14ac:dyDescent="0.2"/>
    <row r="9819" s="52" customFormat="1" x14ac:dyDescent="0.2"/>
    <row r="9820" s="52" customFormat="1" x14ac:dyDescent="0.2"/>
    <row r="9821" s="52" customFormat="1" x14ac:dyDescent="0.2"/>
    <row r="9822" s="52" customFormat="1" x14ac:dyDescent="0.2"/>
    <row r="9823" s="52" customFormat="1" x14ac:dyDescent="0.2"/>
    <row r="9824" s="52" customFormat="1" x14ac:dyDescent="0.2"/>
    <row r="9825" s="52" customFormat="1" x14ac:dyDescent="0.2"/>
    <row r="9826" s="52" customFormat="1" x14ac:dyDescent="0.2"/>
    <row r="9827" s="52" customFormat="1" x14ac:dyDescent="0.2"/>
    <row r="9828" s="52" customFormat="1" x14ac:dyDescent="0.2"/>
    <row r="9829" s="52" customFormat="1" x14ac:dyDescent="0.2"/>
    <row r="9830" s="52" customFormat="1" x14ac:dyDescent="0.2"/>
    <row r="9831" s="52" customFormat="1" x14ac:dyDescent="0.2"/>
    <row r="9832" s="52" customFormat="1" x14ac:dyDescent="0.2"/>
    <row r="9833" s="52" customFormat="1" x14ac:dyDescent="0.2"/>
    <row r="9834" s="52" customFormat="1" x14ac:dyDescent="0.2"/>
    <row r="9835" s="52" customFormat="1" x14ac:dyDescent="0.2"/>
    <row r="9836" s="52" customFormat="1" x14ac:dyDescent="0.2"/>
    <row r="9837" s="52" customFormat="1" x14ac:dyDescent="0.2"/>
    <row r="9838" s="52" customFormat="1" x14ac:dyDescent="0.2"/>
    <row r="9839" s="52" customFormat="1" x14ac:dyDescent="0.2"/>
    <row r="9840" s="52" customFormat="1" x14ac:dyDescent="0.2"/>
    <row r="9841" s="52" customFormat="1" x14ac:dyDescent="0.2"/>
    <row r="9842" s="52" customFormat="1" x14ac:dyDescent="0.2"/>
    <row r="9843" s="52" customFormat="1" x14ac:dyDescent="0.2"/>
    <row r="9844" s="52" customFormat="1" x14ac:dyDescent="0.2"/>
    <row r="9845" s="52" customFormat="1" x14ac:dyDescent="0.2"/>
    <row r="9846" s="52" customFormat="1" x14ac:dyDescent="0.2"/>
    <row r="9847" s="52" customFormat="1" x14ac:dyDescent="0.2"/>
    <row r="9848" s="52" customFormat="1" x14ac:dyDescent="0.2"/>
    <row r="9849" s="52" customFormat="1" x14ac:dyDescent="0.2"/>
    <row r="9850" s="52" customFormat="1" x14ac:dyDescent="0.2"/>
    <row r="9851" s="52" customFormat="1" x14ac:dyDescent="0.2"/>
    <row r="9852" s="52" customFormat="1" x14ac:dyDescent="0.2"/>
    <row r="9853" s="52" customFormat="1" x14ac:dyDescent="0.2"/>
    <row r="9854" s="52" customFormat="1" x14ac:dyDescent="0.2"/>
    <row r="9855" s="52" customFormat="1" x14ac:dyDescent="0.2"/>
    <row r="9856" s="52" customFormat="1" x14ac:dyDescent="0.2"/>
    <row r="9857" s="52" customFormat="1" x14ac:dyDescent="0.2"/>
    <row r="9858" s="52" customFormat="1" x14ac:dyDescent="0.2"/>
    <row r="9859" s="52" customFormat="1" x14ac:dyDescent="0.2"/>
    <row r="9860" s="52" customFormat="1" x14ac:dyDescent="0.2"/>
    <row r="9861" s="52" customFormat="1" x14ac:dyDescent="0.2"/>
    <row r="9862" s="52" customFormat="1" x14ac:dyDescent="0.2"/>
    <row r="9863" s="52" customFormat="1" x14ac:dyDescent="0.2"/>
    <row r="9864" s="52" customFormat="1" x14ac:dyDescent="0.2"/>
    <row r="9865" s="52" customFormat="1" x14ac:dyDescent="0.2"/>
    <row r="9866" s="52" customFormat="1" x14ac:dyDescent="0.2"/>
    <row r="9867" s="52" customFormat="1" x14ac:dyDescent="0.2"/>
    <row r="9868" s="52" customFormat="1" x14ac:dyDescent="0.2"/>
    <row r="9869" s="52" customFormat="1" x14ac:dyDescent="0.2"/>
    <row r="9870" s="52" customFormat="1" x14ac:dyDescent="0.2"/>
    <row r="9871" s="52" customFormat="1" x14ac:dyDescent="0.2"/>
    <row r="9872" s="52" customFormat="1" x14ac:dyDescent="0.2"/>
    <row r="9873" s="52" customFormat="1" x14ac:dyDescent="0.2"/>
    <row r="9874" s="52" customFormat="1" x14ac:dyDescent="0.2"/>
    <row r="9875" s="52" customFormat="1" x14ac:dyDescent="0.2"/>
    <row r="9876" s="52" customFormat="1" x14ac:dyDescent="0.2"/>
    <row r="9877" s="52" customFormat="1" x14ac:dyDescent="0.2"/>
    <row r="9878" s="52" customFormat="1" x14ac:dyDescent="0.2"/>
    <row r="9879" s="52" customFormat="1" x14ac:dyDescent="0.2"/>
    <row r="9880" s="52" customFormat="1" x14ac:dyDescent="0.2"/>
    <row r="9881" s="52" customFormat="1" x14ac:dyDescent="0.2"/>
    <row r="9882" s="52" customFormat="1" x14ac:dyDescent="0.2"/>
    <row r="9883" s="52" customFormat="1" x14ac:dyDescent="0.2"/>
    <row r="9884" s="52" customFormat="1" x14ac:dyDescent="0.2"/>
    <row r="9885" s="52" customFormat="1" x14ac:dyDescent="0.2"/>
    <row r="9886" s="52" customFormat="1" x14ac:dyDescent="0.2"/>
    <row r="9887" s="52" customFormat="1" x14ac:dyDescent="0.2"/>
    <row r="9888" s="52" customFormat="1" x14ac:dyDescent="0.2"/>
    <row r="9889" s="52" customFormat="1" x14ac:dyDescent="0.2"/>
    <row r="9890" s="52" customFormat="1" x14ac:dyDescent="0.2"/>
    <row r="9891" s="52" customFormat="1" x14ac:dyDescent="0.2"/>
    <row r="9892" s="52" customFormat="1" x14ac:dyDescent="0.2"/>
    <row r="9893" s="52" customFormat="1" x14ac:dyDescent="0.2"/>
    <row r="9894" s="52" customFormat="1" x14ac:dyDescent="0.2"/>
    <row r="9895" s="52" customFormat="1" x14ac:dyDescent="0.2"/>
    <row r="9896" s="52" customFormat="1" x14ac:dyDescent="0.2"/>
    <row r="9897" s="52" customFormat="1" x14ac:dyDescent="0.2"/>
    <row r="9898" s="52" customFormat="1" x14ac:dyDescent="0.2"/>
    <row r="9899" s="52" customFormat="1" x14ac:dyDescent="0.2"/>
    <row r="9900" s="52" customFormat="1" x14ac:dyDescent="0.2"/>
    <row r="9901" s="52" customFormat="1" x14ac:dyDescent="0.2"/>
    <row r="9902" s="52" customFormat="1" x14ac:dyDescent="0.2"/>
    <row r="9903" s="52" customFormat="1" x14ac:dyDescent="0.2"/>
    <row r="9904" s="52" customFormat="1" x14ac:dyDescent="0.2"/>
    <row r="9905" s="52" customFormat="1" x14ac:dyDescent="0.2"/>
    <row r="9906" s="52" customFormat="1" x14ac:dyDescent="0.2"/>
    <row r="9907" s="52" customFormat="1" x14ac:dyDescent="0.2"/>
    <row r="9908" s="52" customFormat="1" x14ac:dyDescent="0.2"/>
    <row r="9909" s="52" customFormat="1" x14ac:dyDescent="0.2"/>
    <row r="9910" s="52" customFormat="1" x14ac:dyDescent="0.2"/>
    <row r="9911" s="52" customFormat="1" x14ac:dyDescent="0.2"/>
    <row r="9912" s="52" customFormat="1" x14ac:dyDescent="0.2"/>
    <row r="9913" s="52" customFormat="1" x14ac:dyDescent="0.2"/>
    <row r="9914" s="52" customFormat="1" x14ac:dyDescent="0.2"/>
    <row r="9915" s="52" customFormat="1" x14ac:dyDescent="0.2"/>
    <row r="9916" s="52" customFormat="1" x14ac:dyDescent="0.2"/>
    <row r="9917" s="52" customFormat="1" x14ac:dyDescent="0.2"/>
    <row r="9918" s="52" customFormat="1" x14ac:dyDescent="0.2"/>
    <row r="9919" s="52" customFormat="1" x14ac:dyDescent="0.2"/>
    <row r="9920" s="52" customFormat="1" x14ac:dyDescent="0.2"/>
    <row r="9921" s="52" customFormat="1" x14ac:dyDescent="0.2"/>
    <row r="9922" s="52" customFormat="1" x14ac:dyDescent="0.2"/>
    <row r="9923" s="52" customFormat="1" x14ac:dyDescent="0.2"/>
    <row r="9924" s="52" customFormat="1" x14ac:dyDescent="0.2"/>
    <row r="9925" s="52" customFormat="1" x14ac:dyDescent="0.2"/>
    <row r="9926" s="52" customFormat="1" x14ac:dyDescent="0.2"/>
    <row r="9927" s="52" customFormat="1" x14ac:dyDescent="0.2"/>
    <row r="9928" s="52" customFormat="1" x14ac:dyDescent="0.2"/>
    <row r="9929" s="52" customFormat="1" x14ac:dyDescent="0.2"/>
    <row r="9930" s="52" customFormat="1" x14ac:dyDescent="0.2"/>
    <row r="9931" s="52" customFormat="1" x14ac:dyDescent="0.2"/>
    <row r="9932" s="52" customFormat="1" x14ac:dyDescent="0.2"/>
    <row r="9933" s="52" customFormat="1" x14ac:dyDescent="0.2"/>
    <row r="9934" s="52" customFormat="1" x14ac:dyDescent="0.2"/>
    <row r="9935" s="52" customFormat="1" x14ac:dyDescent="0.2"/>
    <row r="9936" s="52" customFormat="1" x14ac:dyDescent="0.2"/>
    <row r="9937" s="52" customFormat="1" x14ac:dyDescent="0.2"/>
    <row r="9938" s="52" customFormat="1" x14ac:dyDescent="0.2"/>
    <row r="9939" s="52" customFormat="1" x14ac:dyDescent="0.2"/>
    <row r="9940" s="52" customFormat="1" x14ac:dyDescent="0.2"/>
    <row r="9941" s="52" customFormat="1" x14ac:dyDescent="0.2"/>
    <row r="9942" s="52" customFormat="1" x14ac:dyDescent="0.2"/>
    <row r="9943" s="52" customFormat="1" x14ac:dyDescent="0.2"/>
    <row r="9944" s="52" customFormat="1" x14ac:dyDescent="0.2"/>
    <row r="9945" s="52" customFormat="1" x14ac:dyDescent="0.2"/>
    <row r="9946" s="52" customFormat="1" x14ac:dyDescent="0.2"/>
    <row r="9947" s="52" customFormat="1" x14ac:dyDescent="0.2"/>
    <row r="9948" s="52" customFormat="1" x14ac:dyDescent="0.2"/>
    <row r="9949" s="52" customFormat="1" x14ac:dyDescent="0.2"/>
    <row r="9950" s="52" customFormat="1" x14ac:dyDescent="0.2"/>
    <row r="9951" s="52" customFormat="1" x14ac:dyDescent="0.2"/>
    <row r="9952" s="52" customFormat="1" x14ac:dyDescent="0.2"/>
    <row r="9953" s="52" customFormat="1" x14ac:dyDescent="0.2"/>
    <row r="9954" s="52" customFormat="1" x14ac:dyDescent="0.2"/>
    <row r="9955" s="52" customFormat="1" x14ac:dyDescent="0.2"/>
    <row r="9956" s="52" customFormat="1" x14ac:dyDescent="0.2"/>
    <row r="9957" s="52" customFormat="1" x14ac:dyDescent="0.2"/>
    <row r="9958" s="52" customFormat="1" x14ac:dyDescent="0.2"/>
    <row r="9959" s="52" customFormat="1" x14ac:dyDescent="0.2"/>
    <row r="9960" s="52" customFormat="1" x14ac:dyDescent="0.2"/>
    <row r="9961" s="52" customFormat="1" x14ac:dyDescent="0.2"/>
    <row r="9962" s="52" customFormat="1" x14ac:dyDescent="0.2"/>
    <row r="9963" s="52" customFormat="1" x14ac:dyDescent="0.2"/>
    <row r="9964" s="52" customFormat="1" x14ac:dyDescent="0.2"/>
    <row r="9965" s="52" customFormat="1" x14ac:dyDescent="0.2"/>
    <row r="9966" s="52" customFormat="1" x14ac:dyDescent="0.2"/>
    <row r="9967" s="52" customFormat="1" x14ac:dyDescent="0.2"/>
    <row r="9968" s="52" customFormat="1" x14ac:dyDescent="0.2"/>
    <row r="9969" s="52" customFormat="1" x14ac:dyDescent="0.2"/>
    <row r="9970" s="52" customFormat="1" x14ac:dyDescent="0.2"/>
    <row r="9971" s="52" customFormat="1" x14ac:dyDescent="0.2"/>
    <row r="9972" s="52" customFormat="1" x14ac:dyDescent="0.2"/>
    <row r="9973" s="52" customFormat="1" x14ac:dyDescent="0.2"/>
    <row r="9974" s="52" customFormat="1" x14ac:dyDescent="0.2"/>
    <row r="9975" s="52" customFormat="1" x14ac:dyDescent="0.2"/>
    <row r="9976" s="52" customFormat="1" x14ac:dyDescent="0.2"/>
    <row r="9977" s="52" customFormat="1" x14ac:dyDescent="0.2"/>
    <row r="9978" s="52" customFormat="1" x14ac:dyDescent="0.2"/>
    <row r="9979" s="52" customFormat="1" x14ac:dyDescent="0.2"/>
    <row r="9980" s="52" customFormat="1" x14ac:dyDescent="0.2"/>
    <row r="9981" s="52" customFormat="1" x14ac:dyDescent="0.2"/>
    <row r="9982" s="52" customFormat="1" x14ac:dyDescent="0.2"/>
    <row r="9983" s="52" customFormat="1" x14ac:dyDescent="0.2"/>
    <row r="9984" s="52" customFormat="1" x14ac:dyDescent="0.2"/>
    <row r="9985" s="52" customFormat="1" x14ac:dyDescent="0.2"/>
    <row r="9986" s="52" customFormat="1" x14ac:dyDescent="0.2"/>
    <row r="9987" s="52" customFormat="1" x14ac:dyDescent="0.2"/>
    <row r="9988" s="52" customFormat="1" x14ac:dyDescent="0.2"/>
    <row r="9989" s="52" customFormat="1" x14ac:dyDescent="0.2"/>
    <row r="9990" s="52" customFormat="1" x14ac:dyDescent="0.2"/>
    <row r="9991" s="52" customFormat="1" x14ac:dyDescent="0.2"/>
    <row r="9992" s="52" customFormat="1" x14ac:dyDescent="0.2"/>
    <row r="9993" s="52" customFormat="1" x14ac:dyDescent="0.2"/>
    <row r="9994" s="52" customFormat="1" x14ac:dyDescent="0.2"/>
    <row r="9995" s="52" customFormat="1" x14ac:dyDescent="0.2"/>
    <row r="9996" s="52" customFormat="1" x14ac:dyDescent="0.2"/>
    <row r="9997" s="52" customFormat="1" x14ac:dyDescent="0.2"/>
    <row r="9998" s="52" customFormat="1" x14ac:dyDescent="0.2"/>
  </sheetData>
  <sheetProtection password="A5A0" sheet="1" objects="1" scenarios="1"/>
  <phoneticPr fontId="9" type="noConversion"/>
  <pageMargins left="0.75" right="0.75" top="1" bottom="1" header="0.5" footer="0.5"/>
  <pageSetup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BG122"/>
  <sheetViews>
    <sheetView showGridLines="0" showRowColHeaders="0" workbookViewId="0">
      <selection activeCell="X20" sqref="X20"/>
    </sheetView>
  </sheetViews>
  <sheetFormatPr defaultRowHeight="12" x14ac:dyDescent="0.2"/>
  <cols>
    <col min="1" max="1" width="14" style="8" customWidth="1"/>
    <col min="2" max="2" width="5.7109375" style="8" customWidth="1"/>
    <col min="3" max="5" width="0.85546875" style="8" customWidth="1"/>
    <col min="6" max="6" width="16.7109375" style="8" customWidth="1"/>
    <col min="7" max="7" width="0.85546875" style="8" customWidth="1"/>
    <col min="8" max="8" width="3.7109375" style="8" customWidth="1"/>
    <col min="9" max="9" width="0.85546875" style="8" customWidth="1"/>
    <col min="10" max="10" width="1.7109375" style="8" customWidth="1"/>
    <col min="11" max="11" width="0.85546875" style="8" customWidth="1"/>
    <col min="12" max="12" width="16.7109375" style="8" customWidth="1"/>
    <col min="13" max="13" width="0.85546875" style="8" customWidth="1"/>
    <col min="14" max="14" width="4.7109375" style="8" customWidth="1"/>
    <col min="15" max="15" width="0.85546875" style="8" customWidth="1"/>
    <col min="16" max="16" width="1.7109375" style="8" customWidth="1"/>
    <col min="17" max="17" width="0.85546875" style="8" customWidth="1"/>
    <col min="18" max="18" width="16.7109375" style="8" customWidth="1"/>
    <col min="19" max="19" width="0.85546875" style="8" customWidth="1"/>
    <col min="20" max="20" width="1.7109375" style="8" customWidth="1"/>
    <col min="21" max="21" width="0.85546875" style="8" customWidth="1"/>
    <col min="22" max="22" width="3.7109375" style="8" customWidth="1"/>
    <col min="23" max="23" width="0.85546875" style="8" customWidth="1"/>
    <col min="24" max="24" width="16.7109375" style="8" customWidth="1"/>
    <col min="25" max="25" width="0.85546875" style="8" customWidth="1"/>
    <col min="26" max="26" width="1.7109375" style="8" customWidth="1"/>
    <col min="27" max="27" width="0.85546875" style="8" customWidth="1"/>
    <col min="28" max="28" width="3.7109375" style="8" customWidth="1"/>
    <col min="29" max="29" width="0.85546875" style="8" customWidth="1"/>
    <col min="30" max="30" width="16.7109375" style="8" customWidth="1"/>
    <col min="31" max="33" width="0.85546875" style="8" customWidth="1"/>
    <col min="34" max="34" width="13.7109375" style="8" customWidth="1"/>
    <col min="35" max="35" width="20.5703125" style="8" customWidth="1"/>
    <col min="36" max="36" width="4.7109375" style="8" customWidth="1"/>
    <col min="37" max="37" width="13.5703125" style="8" customWidth="1"/>
    <col min="38" max="38" width="4.7109375" style="8" customWidth="1"/>
    <col min="39" max="39" width="30" style="8" customWidth="1"/>
    <col min="40" max="40" width="4.28515625" style="8" customWidth="1"/>
    <col min="41" max="41" width="9.5703125" style="8" customWidth="1"/>
    <col min="42" max="43" width="9.140625" style="8"/>
    <col min="44" max="44" width="36.7109375" style="8" customWidth="1"/>
    <col min="45" max="53" width="9.140625" style="8"/>
    <col min="54" max="54" width="5.5703125" style="8" customWidth="1"/>
    <col min="55" max="55" width="28.7109375" style="8" customWidth="1"/>
    <col min="56" max="16384" width="9.140625" style="8"/>
  </cols>
  <sheetData>
    <row r="1" spans="2:34" ht="41.25" customHeight="1" x14ac:dyDescent="0.2"/>
    <row r="2" spans="2:34" ht="3" customHeight="1" x14ac:dyDescent="0.2">
      <c r="AD2" s="8" t="s">
        <v>27</v>
      </c>
    </row>
    <row r="3" spans="2:34" ht="3" customHeight="1" x14ac:dyDescent="0.2"/>
    <row r="4" spans="2:34" ht="3" customHeight="1" x14ac:dyDescent="0.2">
      <c r="Q4" s="14"/>
      <c r="R4" s="14"/>
      <c r="S4" s="14"/>
    </row>
    <row r="5" spans="2:34" ht="30" customHeight="1" x14ac:dyDescent="0.2">
      <c r="F5" s="61" t="s">
        <v>157</v>
      </c>
      <c r="L5" s="62"/>
      <c r="N5" s="63" t="s">
        <v>73</v>
      </c>
      <c r="Q5" s="14"/>
      <c r="R5" s="64" t="s">
        <v>126</v>
      </c>
      <c r="S5" s="14"/>
      <c r="V5" s="63" t="s">
        <v>74</v>
      </c>
      <c r="X5" s="118"/>
      <c r="AD5" s="33"/>
    </row>
    <row r="6" spans="2:34" ht="30" customHeight="1" x14ac:dyDescent="0.2">
      <c r="B6" s="9"/>
      <c r="F6" s="65" t="s">
        <v>8</v>
      </c>
      <c r="L6" s="66">
        <v>42117</v>
      </c>
      <c r="N6" s="67">
        <f>SUM(H12+N12+V12+AB12+H19+N19+V19+AB19+H26+N26+V26+AB26+H33+N33+V33+AB33)</f>
        <v>450</v>
      </c>
      <c r="Q6" s="14"/>
      <c r="R6" s="21">
        <f>IF(ISERROR(V6/N6),"",(V6/N6))</f>
        <v>0</v>
      </c>
      <c r="S6" s="14"/>
      <c r="V6" s="119">
        <f>SUM(H13+N13+V13+AB13+H20+N20+V20+AB20+H27+N27+V27+AB27+H34+N34+V34+AB34)</f>
        <v>0</v>
      </c>
      <c r="X6" s="118"/>
    </row>
    <row r="7" spans="2:34" ht="3" customHeight="1" x14ac:dyDescent="0.2">
      <c r="Q7" s="14"/>
      <c r="R7" s="14"/>
      <c r="S7" s="14"/>
    </row>
    <row r="8" spans="2:34" ht="3" customHeight="1" x14ac:dyDescent="0.2"/>
    <row r="9" spans="2:34" ht="3" customHeight="1" x14ac:dyDescent="0.2"/>
    <row r="10" spans="2:34" ht="12" customHeight="1" x14ac:dyDescent="0.2">
      <c r="F10" s="34"/>
      <c r="R10" s="68">
        <f>H12+N12+V12+AB12</f>
        <v>170</v>
      </c>
    </row>
    <row r="11" spans="2:34" ht="3" customHeight="1" x14ac:dyDescent="0.2">
      <c r="E11" s="14"/>
      <c r="F11" s="14"/>
      <c r="G11" s="14"/>
      <c r="H11" s="14"/>
      <c r="I11" s="14"/>
      <c r="K11" s="14"/>
      <c r="L11" s="14"/>
      <c r="M11" s="14"/>
      <c r="N11" s="14"/>
      <c r="O11" s="14"/>
      <c r="Q11" s="16"/>
      <c r="R11" s="16"/>
      <c r="S11" s="16"/>
      <c r="U11" s="14"/>
      <c r="V11" s="14"/>
      <c r="W11" s="14"/>
      <c r="X11" s="14"/>
      <c r="Y11" s="14"/>
      <c r="AA11" s="14"/>
      <c r="AB11" s="14"/>
      <c r="AC11" s="14"/>
      <c r="AD11" s="14"/>
      <c r="AE11" s="14"/>
    </row>
    <row r="12" spans="2:34" ht="30" customHeight="1" x14ac:dyDescent="0.2">
      <c r="E12" s="14"/>
      <c r="F12" s="20" t="str">
        <f>IF((ISERROR(financialsum/5&lt;=0)),"",(financialsum/5))</f>
        <v/>
      </c>
      <c r="G12" s="14"/>
      <c r="H12" s="69">
        <f>BD113</f>
        <v>45</v>
      </c>
      <c r="I12" s="14"/>
      <c r="K12" s="14"/>
      <c r="L12" s="20" t="str">
        <f>IF((ISERROR(marketsum/5&lt;=0)),"",(marketsum/5))</f>
        <v/>
      </c>
      <c r="M12" s="14"/>
      <c r="N12" s="69">
        <f>BD114</f>
        <v>45</v>
      </c>
      <c r="O12" s="14"/>
      <c r="Q12" s="16"/>
      <c r="R12" s="20" t="str">
        <f>IF(ISERROR(AVERAGE(F12,L12,X12,AD12)),"",(AVERAGE(F12,L12,X12,AD12)))</f>
        <v/>
      </c>
      <c r="S12" s="16"/>
      <c r="U12" s="14"/>
      <c r="V12" s="69">
        <f>BD115</f>
        <v>40</v>
      </c>
      <c r="W12" s="14"/>
      <c r="X12" s="20" t="str">
        <f>IF((ISERROR(strategysum/5&lt;=0)),"",(strategysum/5))</f>
        <v/>
      </c>
      <c r="Y12" s="14"/>
      <c r="AA12" s="14"/>
      <c r="AB12" s="69">
        <f>BD116</f>
        <v>40</v>
      </c>
      <c r="AC12" s="14"/>
      <c r="AD12" s="20" t="str">
        <f>IF((ISERROR(govsum/5&lt;=0)),"",(govsum/5))</f>
        <v/>
      </c>
      <c r="AE12" s="14"/>
    </row>
    <row r="13" spans="2:34" ht="30" customHeight="1" x14ac:dyDescent="0.2">
      <c r="B13" s="12"/>
      <c r="E13" s="14"/>
      <c r="F13" s="70" t="s">
        <v>30</v>
      </c>
      <c r="G13" s="14"/>
      <c r="H13" s="71">
        <f>IF(ISERROR(F12*H12),0,(F12*H12))</f>
        <v>0</v>
      </c>
      <c r="I13" s="14"/>
      <c r="K13" s="14"/>
      <c r="L13" s="134" t="s">
        <v>173</v>
      </c>
      <c r="M13" s="14"/>
      <c r="N13" s="71">
        <f>IF(ISERROR(L12*N12),0,(L12*N12))</f>
        <v>0</v>
      </c>
      <c r="O13" s="14"/>
      <c r="Q13" s="16"/>
      <c r="R13" s="72" t="s">
        <v>64</v>
      </c>
      <c r="S13" s="16"/>
      <c r="U13" s="14"/>
      <c r="V13" s="71">
        <f>IF(ISERROR(X12*V12),0,(X12*V12))</f>
        <v>0</v>
      </c>
      <c r="W13" s="14"/>
      <c r="X13" s="70" t="s">
        <v>127</v>
      </c>
      <c r="Y13" s="14"/>
      <c r="AA13" s="14"/>
      <c r="AB13" s="71">
        <f>IF(ISERROR(AD12*AB12),0,(AD12*AB12))</f>
        <v>0</v>
      </c>
      <c r="AC13" s="14"/>
      <c r="AD13" s="15" t="s">
        <v>107</v>
      </c>
      <c r="AE13" s="14"/>
    </row>
    <row r="14" spans="2:34" ht="3" customHeight="1" x14ac:dyDescent="0.2">
      <c r="B14" s="11"/>
      <c r="E14" s="14"/>
      <c r="F14" s="14"/>
      <c r="G14" s="14"/>
      <c r="H14" s="14"/>
      <c r="I14" s="14"/>
      <c r="K14" s="14"/>
      <c r="L14" s="14"/>
      <c r="M14" s="14"/>
      <c r="N14" s="14"/>
      <c r="O14" s="14"/>
      <c r="Q14" s="16"/>
      <c r="R14" s="16"/>
      <c r="S14" s="16"/>
      <c r="U14" s="14"/>
      <c r="V14" s="14"/>
      <c r="W14" s="14"/>
      <c r="X14" s="14"/>
      <c r="Y14" s="14"/>
      <c r="AA14" s="14"/>
      <c r="AB14" s="14"/>
      <c r="AC14" s="14"/>
      <c r="AD14" s="14"/>
      <c r="AE14" s="14"/>
    </row>
    <row r="15" spans="2:34" ht="3" customHeight="1" x14ac:dyDescent="0.2">
      <c r="B15" s="11"/>
    </row>
    <row r="16" spans="2:34" ht="3" customHeight="1" x14ac:dyDescent="0.2">
      <c r="B16" s="11"/>
      <c r="D16" s="11"/>
      <c r="E16" s="11"/>
      <c r="F16" s="11"/>
      <c r="G16" s="11"/>
      <c r="H16" s="11"/>
      <c r="I16" s="11"/>
      <c r="J16" s="11"/>
      <c r="K16" s="11"/>
      <c r="L16" s="11"/>
      <c r="M16" s="11"/>
      <c r="N16" s="11"/>
      <c r="O16" s="11"/>
      <c r="P16" s="11"/>
      <c r="Q16" s="11"/>
      <c r="R16" s="11"/>
      <c r="S16" s="11"/>
      <c r="T16" s="11"/>
      <c r="U16" s="11"/>
      <c r="V16" s="11"/>
      <c r="W16" s="11"/>
      <c r="X16" s="11"/>
      <c r="Y16" s="11"/>
      <c r="Z16" s="11"/>
      <c r="AA16" s="11"/>
      <c r="AB16" s="11"/>
      <c r="AC16" s="11"/>
      <c r="AD16" s="11"/>
      <c r="AE16" s="11"/>
      <c r="AF16" s="11"/>
      <c r="AG16" s="11"/>
      <c r="AH16" s="11"/>
    </row>
    <row r="17" spans="2:41" ht="12" customHeight="1" x14ac:dyDescent="0.2">
      <c r="B17" s="11"/>
      <c r="R17" s="68">
        <f>H19+N19+V19+AB19</f>
        <v>120</v>
      </c>
    </row>
    <row r="18" spans="2:41" ht="3" customHeight="1" x14ac:dyDescent="0.2">
      <c r="B18" s="11"/>
      <c r="E18" s="14"/>
      <c r="F18" s="14"/>
      <c r="G18" s="14"/>
      <c r="H18" s="14"/>
      <c r="I18" s="14"/>
      <c r="K18" s="14"/>
      <c r="L18" s="14"/>
      <c r="M18" s="14"/>
      <c r="N18" s="14"/>
      <c r="O18" s="14"/>
      <c r="Q18" s="16"/>
      <c r="R18" s="16"/>
      <c r="S18" s="16"/>
      <c r="U18" s="14"/>
      <c r="V18" s="14"/>
      <c r="W18" s="14"/>
      <c r="X18" s="14"/>
      <c r="Y18" s="14"/>
      <c r="AA18" s="14"/>
      <c r="AB18" s="14"/>
      <c r="AC18" s="14"/>
      <c r="AD18" s="14"/>
      <c r="AE18" s="14"/>
    </row>
    <row r="19" spans="2:41" ht="30" customHeight="1" x14ac:dyDescent="0.2">
      <c r="B19" s="11"/>
      <c r="E19" s="14"/>
      <c r="F19" s="20" t="str">
        <f>IF((ISERROR(custsatsum/5&lt;=0)),"",(custsatsum/5))</f>
        <v/>
      </c>
      <c r="G19" s="14"/>
      <c r="H19" s="69">
        <f>BD109</f>
        <v>30</v>
      </c>
      <c r="I19" s="14"/>
      <c r="K19" s="14"/>
      <c r="L19" s="20" t="str">
        <f>IF((ISERROR(custrelsum/5&lt;=0)),"",(custrelsum/5))</f>
        <v/>
      </c>
      <c r="M19" s="14"/>
      <c r="N19" s="69">
        <f>BD110</f>
        <v>30</v>
      </c>
      <c r="O19" s="14"/>
      <c r="Q19" s="16"/>
      <c r="R19" s="20" t="str">
        <f>IF(ISERROR(AVERAGE(F19,L19,X19,AD19)),"",(AVERAGE(F19,L19,X19,AD19)))</f>
        <v/>
      </c>
      <c r="S19" s="16"/>
      <c r="U19" s="14"/>
      <c r="V19" s="69">
        <f>BD111</f>
        <v>30</v>
      </c>
      <c r="W19" s="14"/>
      <c r="X19" s="20" t="str">
        <f>IF((ISERROR(productsum/5&lt;=0)),"",(productsum/5))</f>
        <v/>
      </c>
      <c r="Y19" s="14"/>
      <c r="AA19" s="14"/>
      <c r="AB19" s="69">
        <f>BD112</f>
        <v>30</v>
      </c>
      <c r="AC19" s="14"/>
      <c r="AD19" s="20" t="str">
        <f>IF((ISERROR(servicesum/5&lt;=0)),"",(servicesum/5))</f>
        <v/>
      </c>
      <c r="AE19" s="14"/>
    </row>
    <row r="20" spans="2:41" ht="30" customHeight="1" x14ac:dyDescent="0.2">
      <c r="B20" s="12"/>
      <c r="E20" s="14"/>
      <c r="F20" s="134" t="s">
        <v>279</v>
      </c>
      <c r="G20" s="14"/>
      <c r="H20" s="71">
        <f>IF(ISERROR(F19*H19),0,(F19*H19))</f>
        <v>0</v>
      </c>
      <c r="I20" s="14"/>
      <c r="K20" s="14"/>
      <c r="L20" s="140" t="s">
        <v>280</v>
      </c>
      <c r="M20" s="14"/>
      <c r="N20" s="71">
        <f>IF(ISERROR(L19*N19),0,(L19*N19))</f>
        <v>0</v>
      </c>
      <c r="O20" s="14"/>
      <c r="Q20" s="16"/>
      <c r="R20" s="72" t="s">
        <v>71</v>
      </c>
      <c r="S20" s="16"/>
      <c r="U20" s="14"/>
      <c r="V20" s="71">
        <f>IF(ISERROR(X19*V19),0,(X19*V19))</f>
        <v>0</v>
      </c>
      <c r="W20" s="14"/>
      <c r="X20" s="134" t="s">
        <v>172</v>
      </c>
      <c r="Y20" s="14"/>
      <c r="AA20" s="14"/>
      <c r="AB20" s="71">
        <f>IF(ISERROR(AD19*AB19),0,(AD19*AB19))</f>
        <v>0</v>
      </c>
      <c r="AC20" s="14"/>
      <c r="AD20" s="134" t="s">
        <v>109</v>
      </c>
      <c r="AE20" s="14"/>
    </row>
    <row r="21" spans="2:41" ht="3" customHeight="1" x14ac:dyDescent="0.2">
      <c r="B21" s="13"/>
      <c r="E21" s="14"/>
      <c r="F21" s="14"/>
      <c r="G21" s="14"/>
      <c r="H21" s="14"/>
      <c r="I21" s="14"/>
      <c r="K21" s="14"/>
      <c r="L21" s="14"/>
      <c r="M21" s="14"/>
      <c r="N21" s="14"/>
      <c r="O21" s="14"/>
      <c r="Q21" s="16"/>
      <c r="R21" s="16"/>
      <c r="S21" s="16"/>
      <c r="U21" s="14"/>
      <c r="V21" s="14"/>
      <c r="W21" s="14"/>
      <c r="X21" s="14"/>
      <c r="Y21" s="14"/>
      <c r="AA21" s="14"/>
      <c r="AB21" s="14"/>
      <c r="AC21" s="14"/>
      <c r="AD21" s="14"/>
      <c r="AE21" s="14"/>
    </row>
    <row r="22" spans="2:41" ht="3" customHeight="1" x14ac:dyDescent="0.2">
      <c r="B22" s="13"/>
      <c r="E22" s="13"/>
      <c r="F22" s="13"/>
      <c r="G22" s="13"/>
      <c r="H22" s="13"/>
      <c r="I22" s="13"/>
      <c r="J22" s="13"/>
      <c r="K22" s="13"/>
      <c r="L22" s="13"/>
      <c r="M22" s="13"/>
      <c r="N22" s="13"/>
      <c r="O22" s="13"/>
      <c r="Q22" s="13"/>
      <c r="R22" s="13"/>
      <c r="S22" s="13"/>
      <c r="U22" s="13"/>
      <c r="V22" s="13"/>
      <c r="W22" s="13"/>
      <c r="X22" s="13"/>
      <c r="Y22" s="13"/>
      <c r="AA22" s="13"/>
      <c r="AB22" s="13"/>
      <c r="AC22" s="13"/>
      <c r="AD22" s="13"/>
      <c r="AE22" s="13"/>
    </row>
    <row r="23" spans="2:41" ht="3" customHeight="1" x14ac:dyDescent="0.2">
      <c r="B23" s="11"/>
      <c r="D23" s="11"/>
      <c r="E23" s="11"/>
      <c r="F23" s="11"/>
      <c r="G23" s="11"/>
      <c r="H23" s="11"/>
      <c r="I23" s="11"/>
      <c r="J23" s="11"/>
      <c r="K23" s="11"/>
      <c r="L23" s="11"/>
      <c r="M23" s="11"/>
      <c r="N23" s="11"/>
      <c r="O23" s="11"/>
      <c r="P23" s="11"/>
      <c r="Q23" s="11"/>
      <c r="R23" s="11"/>
      <c r="S23" s="11"/>
      <c r="T23" s="11"/>
      <c r="U23" s="11"/>
      <c r="V23" s="11"/>
      <c r="W23" s="11"/>
      <c r="X23" s="11"/>
      <c r="Y23" s="11"/>
      <c r="Z23" s="11"/>
      <c r="AA23" s="11"/>
      <c r="AB23" s="11"/>
      <c r="AC23" s="11"/>
      <c r="AD23" s="11"/>
      <c r="AE23" s="11"/>
      <c r="AF23" s="11"/>
      <c r="AG23" s="11"/>
      <c r="AH23" s="11"/>
    </row>
    <row r="24" spans="2:41" ht="12" customHeight="1" x14ac:dyDescent="0.2">
      <c r="B24" s="13"/>
      <c r="E24" s="13"/>
      <c r="F24" s="13"/>
      <c r="G24" s="13"/>
      <c r="K24" s="13"/>
      <c r="L24" s="13"/>
      <c r="M24" s="13"/>
      <c r="R24" s="68">
        <f>H26+N26+V26+AB26</f>
        <v>80</v>
      </c>
      <c r="U24" s="13"/>
      <c r="X24" s="13"/>
      <c r="Y24" s="13"/>
      <c r="AA24" s="13"/>
      <c r="AD24" s="13"/>
      <c r="AE24" s="13"/>
    </row>
    <row r="25" spans="2:41" ht="3" customHeight="1" x14ac:dyDescent="0.2">
      <c r="B25" s="11"/>
      <c r="E25" s="14"/>
      <c r="F25" s="14"/>
      <c r="G25" s="14"/>
      <c r="H25" s="14"/>
      <c r="I25" s="14"/>
      <c r="K25" s="14"/>
      <c r="L25" s="14"/>
      <c r="M25" s="14"/>
      <c r="N25" s="14"/>
      <c r="O25" s="14"/>
      <c r="Q25" s="16"/>
      <c r="R25" s="16"/>
      <c r="S25" s="16"/>
      <c r="U25" s="14"/>
      <c r="V25" s="14"/>
      <c r="W25" s="14"/>
      <c r="X25" s="14"/>
      <c r="Y25" s="14"/>
      <c r="AA25" s="14"/>
      <c r="AB25" s="14"/>
      <c r="AC25" s="14"/>
      <c r="AD25" s="14"/>
      <c r="AE25" s="14"/>
    </row>
    <row r="26" spans="2:41" ht="30" customHeight="1" x14ac:dyDescent="0.2">
      <c r="B26" s="11"/>
      <c r="E26" s="14"/>
      <c r="F26" s="20" t="str">
        <f>IF((ISERROR(designsum/5&lt;=0)),"",(designsum/5))</f>
        <v/>
      </c>
      <c r="G26" s="14"/>
      <c r="H26" s="69">
        <f>BD105</f>
        <v>20</v>
      </c>
      <c r="I26" s="14"/>
      <c r="K26" s="14"/>
      <c r="L26" s="20" t="str">
        <f>IF((ISERROR(productionsum/5&lt;=0)),"",(productionsum/5))</f>
        <v/>
      </c>
      <c r="M26" s="14"/>
      <c r="N26" s="69">
        <f>BD106</f>
        <v>20</v>
      </c>
      <c r="O26" s="14"/>
      <c r="Q26" s="16"/>
      <c r="R26" s="20" t="str">
        <f>IF(ISERROR(AVERAGE(F26,L26,X26,AD26)),"",(AVERAGE(F26,L26,X26,AD26)))</f>
        <v/>
      </c>
      <c r="S26" s="16"/>
      <c r="U26" s="14"/>
      <c r="V26" s="69">
        <f>BD107</f>
        <v>20</v>
      </c>
      <c r="W26" s="14"/>
      <c r="X26" s="20" t="str">
        <f>IF((ISERROR(deliverysum/5&lt;=0)),"",(deliverysum/5))</f>
        <v/>
      </c>
      <c r="Y26" s="14"/>
      <c r="AA26" s="14"/>
      <c r="AB26" s="69">
        <f>BD108</f>
        <v>20</v>
      </c>
      <c r="AC26" s="14"/>
      <c r="AD26" s="20" t="str">
        <f>IF((ISERROR(supportsum/5&lt;=0)),"",(supportsum/5))</f>
        <v/>
      </c>
      <c r="AE26" s="14"/>
    </row>
    <row r="27" spans="2:41" ht="30" customHeight="1" x14ac:dyDescent="0.2">
      <c r="B27" s="12"/>
      <c r="E27" s="14"/>
      <c r="F27" s="73" t="s">
        <v>32</v>
      </c>
      <c r="G27" s="14"/>
      <c r="H27" s="71">
        <f>IF(ISERROR(F26*H26),0,(F26*H26))</f>
        <v>0</v>
      </c>
      <c r="I27" s="14"/>
      <c r="K27" s="14"/>
      <c r="L27" s="140" t="s">
        <v>168</v>
      </c>
      <c r="M27" s="14"/>
      <c r="N27" s="71">
        <f>IF(ISERROR(L26*N26),0,(L26*N26))</f>
        <v>0</v>
      </c>
      <c r="O27" s="14"/>
      <c r="Q27" s="16"/>
      <c r="R27" s="72" t="s">
        <v>34</v>
      </c>
      <c r="S27" s="16"/>
      <c r="U27" s="14"/>
      <c r="V27" s="71">
        <f>IF(ISERROR(X26*V26),0,(X26*V26))</f>
        <v>0</v>
      </c>
      <c r="W27" s="14"/>
      <c r="X27" s="140" t="s">
        <v>169</v>
      </c>
      <c r="Y27" s="14"/>
      <c r="AA27" s="14"/>
      <c r="AB27" s="71">
        <f>IF(ISERROR(AD26*AB26),0,(AD26*AB26))</f>
        <v>0</v>
      </c>
      <c r="AC27" s="14"/>
      <c r="AD27" s="73" t="s">
        <v>35</v>
      </c>
      <c r="AE27" s="14"/>
    </row>
    <row r="28" spans="2:41" ht="3" customHeight="1" x14ac:dyDescent="0.2">
      <c r="B28" s="13"/>
      <c r="E28" s="14"/>
      <c r="F28" s="14"/>
      <c r="G28" s="14"/>
      <c r="H28" s="14"/>
      <c r="I28" s="14"/>
      <c r="K28" s="14"/>
      <c r="L28" s="14"/>
      <c r="M28" s="14"/>
      <c r="N28" s="14"/>
      <c r="O28" s="14"/>
      <c r="Q28" s="16"/>
      <c r="R28" s="16"/>
      <c r="S28" s="16"/>
      <c r="U28" s="14"/>
      <c r="V28" s="14"/>
      <c r="W28" s="14"/>
      <c r="X28" s="14"/>
      <c r="Y28" s="14"/>
      <c r="AA28" s="14"/>
      <c r="AB28" s="14"/>
      <c r="AC28" s="14"/>
      <c r="AD28" s="14"/>
      <c r="AE28" s="14"/>
    </row>
    <row r="29" spans="2:41" ht="3" customHeight="1" x14ac:dyDescent="0.2">
      <c r="B29" s="13"/>
    </row>
    <row r="30" spans="2:41" ht="3" customHeight="1" x14ac:dyDescent="0.2">
      <c r="B30" s="11"/>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c r="AH30" s="11"/>
    </row>
    <row r="31" spans="2:41" ht="12" customHeight="1" x14ac:dyDescent="0.2">
      <c r="B31" s="13"/>
      <c r="R31" s="68">
        <f>H33+N33+V33+AB33</f>
        <v>80</v>
      </c>
    </row>
    <row r="32" spans="2:41" ht="3" customHeight="1" x14ac:dyDescent="0.2">
      <c r="B32" s="11"/>
      <c r="E32" s="14"/>
      <c r="F32" s="14"/>
      <c r="G32" s="14"/>
      <c r="H32" s="14"/>
      <c r="I32" s="14"/>
      <c r="K32" s="14"/>
      <c r="L32" s="14"/>
      <c r="M32" s="14"/>
      <c r="N32" s="14"/>
      <c r="O32" s="14"/>
      <c r="Q32" s="16"/>
      <c r="R32" s="16"/>
      <c r="S32" s="16"/>
      <c r="U32" s="14"/>
      <c r="V32" s="14"/>
      <c r="W32" s="14"/>
      <c r="X32" s="14"/>
      <c r="Y32" s="14"/>
      <c r="AA32" s="14"/>
      <c r="AB32" s="14"/>
      <c r="AC32" s="14"/>
      <c r="AD32" s="14"/>
      <c r="AE32" s="14"/>
      <c r="AL32" s="74"/>
      <c r="AM32" s="74"/>
      <c r="AN32" s="74"/>
      <c r="AO32" s="74"/>
    </row>
    <row r="33" spans="2:44" ht="30" customHeight="1" x14ac:dyDescent="0.2">
      <c r="B33" s="11"/>
      <c r="E33" s="14"/>
      <c r="F33" s="20" t="str">
        <f>IF((ISERROR(emplsatsum/5&lt;=0)),"",(emplsatsum/5))</f>
        <v/>
      </c>
      <c r="G33" s="14"/>
      <c r="H33" s="69">
        <f>BD101</f>
        <v>20</v>
      </c>
      <c r="I33" s="14"/>
      <c r="K33" s="14"/>
      <c r="L33" s="20" t="str">
        <f>IF((ISERROR(empltrainsum/5&lt;=0)),"",(empltrainsum/5))</f>
        <v/>
      </c>
      <c r="M33" s="14"/>
      <c r="N33" s="69">
        <f>BD102</f>
        <v>20</v>
      </c>
      <c r="O33" s="14"/>
      <c r="Q33" s="16"/>
      <c r="R33" s="20" t="str">
        <f>IF(ISERROR(AVERAGE(F33,L33,X33,AD33)),"",(AVERAGE(F33,L33,X33,AD33)))</f>
        <v/>
      </c>
      <c r="S33" s="16"/>
      <c r="U33" s="14"/>
      <c r="V33" s="69">
        <f>BD103</f>
        <v>20</v>
      </c>
      <c r="W33" s="14"/>
      <c r="X33" s="20" t="str">
        <f>IF((ISERROR(worksystemssum/5&lt;=0)),"",(worksystemssum/5))</f>
        <v/>
      </c>
      <c r="Y33" s="14"/>
      <c r="AA33" s="14"/>
      <c r="AB33" s="69">
        <f>BD104</f>
        <v>20</v>
      </c>
      <c r="AC33" s="14"/>
      <c r="AD33" s="20" t="str">
        <f>IF((ISERROR(emplperformancesum/5&lt;=0)),"",(emplperformancesum/5))</f>
        <v/>
      </c>
      <c r="AE33" s="14"/>
      <c r="AL33" s="74"/>
      <c r="AM33" s="74"/>
      <c r="AN33" s="74"/>
      <c r="AO33" s="74"/>
    </row>
    <row r="34" spans="2:44" ht="30" customHeight="1" x14ac:dyDescent="0.2">
      <c r="B34" s="12"/>
      <c r="E34" s="14"/>
      <c r="F34" s="10" t="s">
        <v>283</v>
      </c>
      <c r="G34" s="14"/>
      <c r="H34" s="71">
        <f>IF(ISERROR(F33*H33),0,(F33*H33))</f>
        <v>0</v>
      </c>
      <c r="I34" s="14"/>
      <c r="K34" s="14"/>
      <c r="L34" s="140" t="s">
        <v>174</v>
      </c>
      <c r="M34" s="14"/>
      <c r="N34" s="71">
        <f>IF(ISERROR(L33*N33),0,(L33*N33))</f>
        <v>0</v>
      </c>
      <c r="O34" s="14"/>
      <c r="Q34" s="16"/>
      <c r="R34" s="72" t="s">
        <v>33</v>
      </c>
      <c r="S34" s="16"/>
      <c r="U34" s="14"/>
      <c r="V34" s="71">
        <f>IF(ISERROR(X33*V33),0,(X33*V33))</f>
        <v>0</v>
      </c>
      <c r="W34" s="14"/>
      <c r="X34" s="10" t="s">
        <v>167</v>
      </c>
      <c r="Y34" s="14"/>
      <c r="AA34" s="14"/>
      <c r="AB34" s="71">
        <f>IF(ISERROR(AD33*AB33),0,(AD33*AB33))</f>
        <v>0</v>
      </c>
      <c r="AC34" s="14"/>
      <c r="AD34" s="73" t="s">
        <v>108</v>
      </c>
      <c r="AE34" s="14"/>
      <c r="AL34" s="74"/>
      <c r="AM34" s="75"/>
      <c r="AN34" s="74"/>
      <c r="AO34" s="74"/>
    </row>
    <row r="35" spans="2:44" ht="3" customHeight="1" x14ac:dyDescent="0.2">
      <c r="B35" s="13"/>
      <c r="E35" s="14"/>
      <c r="F35" s="14"/>
      <c r="G35" s="14"/>
      <c r="H35" s="14"/>
      <c r="I35" s="14"/>
      <c r="K35" s="14"/>
      <c r="L35" s="14"/>
      <c r="M35" s="14"/>
      <c r="N35" s="14"/>
      <c r="O35" s="14"/>
      <c r="Q35" s="16"/>
      <c r="R35" s="16"/>
      <c r="S35" s="16"/>
      <c r="U35" s="14"/>
      <c r="V35" s="14"/>
      <c r="W35" s="14"/>
      <c r="X35" s="14"/>
      <c r="Y35" s="14"/>
      <c r="AA35" s="14"/>
      <c r="AB35" s="14"/>
      <c r="AC35" s="14"/>
      <c r="AD35" s="14"/>
      <c r="AE35" s="14"/>
      <c r="AL35" s="74"/>
      <c r="AM35" s="74"/>
      <c r="AN35" s="74"/>
      <c r="AO35" s="74"/>
    </row>
    <row r="36" spans="2:44" ht="3" customHeight="1" x14ac:dyDescent="0.2">
      <c r="AL36" s="74"/>
      <c r="AM36" s="74"/>
      <c r="AN36" s="74"/>
      <c r="AO36" s="74"/>
    </row>
    <row r="37" spans="2:44" ht="3" customHeight="1" x14ac:dyDescent="0.2">
      <c r="AL37" s="74"/>
      <c r="AM37" s="74"/>
      <c r="AN37" s="74"/>
      <c r="AO37" s="74"/>
    </row>
    <row r="38" spans="2:44" ht="3" customHeight="1" x14ac:dyDescent="0.2">
      <c r="AL38" s="74"/>
      <c r="AM38" s="74"/>
      <c r="AN38" s="74"/>
      <c r="AO38" s="74"/>
    </row>
    <row r="39" spans="2:44" ht="12.75" x14ac:dyDescent="0.2">
      <c r="R39" s="76" t="s">
        <v>75</v>
      </c>
      <c r="X39" s="114" t="s">
        <v>175</v>
      </c>
      <c r="AL39" s="74"/>
      <c r="AM39" s="77"/>
      <c r="AN39" s="77"/>
      <c r="AO39" s="74"/>
    </row>
    <row r="40" spans="2:44" ht="15" customHeight="1" x14ac:dyDescent="0.2">
      <c r="F40" s="17"/>
      <c r="L40" s="31"/>
      <c r="R40" s="19"/>
      <c r="AL40" s="78"/>
      <c r="AM40" s="79"/>
      <c r="AN40" s="77"/>
      <c r="AO40" s="80"/>
      <c r="AQ40" s="19"/>
    </row>
    <row r="41" spans="2:44" ht="15" customHeight="1" x14ac:dyDescent="0.2">
      <c r="L41" s="32"/>
      <c r="R41" s="19"/>
      <c r="AL41" s="78"/>
      <c r="AM41" s="79"/>
      <c r="AN41" s="77"/>
      <c r="AO41" s="81"/>
      <c r="AQ41" s="19"/>
      <c r="AR41" s="19"/>
    </row>
    <row r="42" spans="2:44" customFormat="1" ht="15" customHeight="1" x14ac:dyDescent="0.2">
      <c r="AL42" s="78"/>
      <c r="AM42" s="79"/>
      <c r="AN42" s="77"/>
      <c r="AO42" s="81"/>
      <c r="AP42" s="8"/>
      <c r="AQ42" s="19"/>
    </row>
    <row r="43" spans="2:44" customFormat="1" ht="15" customHeight="1" x14ac:dyDescent="0.2">
      <c r="AL43" s="78"/>
      <c r="AM43" s="79"/>
      <c r="AN43" s="77"/>
      <c r="AO43" s="81"/>
      <c r="AP43" s="8"/>
      <c r="AQ43" s="19"/>
    </row>
    <row r="44" spans="2:44" customFormat="1" ht="15" customHeight="1" x14ac:dyDescent="0.2">
      <c r="AL44" s="78"/>
      <c r="AM44" s="79"/>
      <c r="AN44" s="77"/>
      <c r="AO44" s="81"/>
      <c r="AP44" s="8"/>
    </row>
    <row r="45" spans="2:44" customFormat="1" ht="15" customHeight="1" x14ac:dyDescent="0.2">
      <c r="L45" s="56"/>
      <c r="AL45" s="78"/>
      <c r="AM45" s="79"/>
      <c r="AN45" s="77"/>
      <c r="AO45" s="81"/>
      <c r="AP45" s="8"/>
    </row>
    <row r="46" spans="2:44" customFormat="1" ht="15" customHeight="1" x14ac:dyDescent="0.2">
      <c r="L46" s="56"/>
      <c r="AL46" s="78"/>
      <c r="AM46" s="79"/>
      <c r="AN46" s="77"/>
      <c r="AO46" s="81"/>
      <c r="AP46" s="8"/>
    </row>
    <row r="47" spans="2:44" customFormat="1" ht="15" customHeight="1" x14ac:dyDescent="0.2">
      <c r="L47" s="56"/>
      <c r="AL47" s="78"/>
      <c r="AM47" s="79"/>
      <c r="AN47" s="77"/>
      <c r="AO47" s="81"/>
      <c r="AP47" s="8"/>
    </row>
    <row r="48" spans="2:44" customFormat="1" ht="15" customHeight="1" x14ac:dyDescent="0.2">
      <c r="L48" s="56"/>
      <c r="AL48" s="78"/>
      <c r="AM48" s="79"/>
      <c r="AN48" s="77"/>
      <c r="AO48" s="81"/>
      <c r="AP48" s="8"/>
    </row>
    <row r="49" spans="12:42" customFormat="1" ht="15" customHeight="1" x14ac:dyDescent="0.2">
      <c r="L49" s="56"/>
      <c r="AL49" s="78"/>
      <c r="AM49" s="79"/>
      <c r="AN49" s="77"/>
      <c r="AO49" s="81"/>
      <c r="AP49" s="8"/>
    </row>
    <row r="50" spans="12:42" ht="15" customHeight="1" x14ac:dyDescent="0.2">
      <c r="L50" s="19"/>
      <c r="AJ50"/>
      <c r="AL50" s="78"/>
      <c r="AM50" s="79"/>
      <c r="AN50" s="77"/>
      <c r="AO50" s="81"/>
    </row>
    <row r="51" spans="12:42" ht="15" customHeight="1" x14ac:dyDescent="0.2">
      <c r="L51" s="19"/>
      <c r="AJ51"/>
      <c r="AL51" s="78"/>
      <c r="AM51" s="79"/>
      <c r="AN51" s="77"/>
      <c r="AO51" s="81"/>
    </row>
    <row r="52" spans="12:42" ht="15" customHeight="1" x14ac:dyDescent="0.2">
      <c r="L52" s="19"/>
      <c r="AJ52"/>
      <c r="AL52" s="78"/>
      <c r="AM52" s="79"/>
      <c r="AN52" s="77"/>
      <c r="AO52" s="81"/>
    </row>
    <row r="53" spans="12:42" ht="15" customHeight="1" x14ac:dyDescent="0.2">
      <c r="L53" s="19"/>
      <c r="AJ53"/>
      <c r="AL53" s="78"/>
      <c r="AM53" s="79"/>
      <c r="AN53" s="77"/>
      <c r="AO53" s="81"/>
    </row>
    <row r="54" spans="12:42" ht="15" customHeight="1" x14ac:dyDescent="0.2">
      <c r="L54" s="19"/>
      <c r="AJ54"/>
      <c r="AL54" s="78"/>
      <c r="AM54" s="79"/>
      <c r="AN54" s="77"/>
      <c r="AO54" s="81"/>
    </row>
    <row r="55" spans="12:42" ht="15" customHeight="1" x14ac:dyDescent="0.2">
      <c r="L55" s="19"/>
      <c r="AJ55"/>
      <c r="AL55" s="78"/>
      <c r="AM55" s="79"/>
      <c r="AN55" s="77"/>
      <c r="AO55" s="81"/>
    </row>
    <row r="56" spans="12:42" ht="15" customHeight="1" x14ac:dyDescent="0.2">
      <c r="L56" s="19"/>
      <c r="AJ56"/>
      <c r="AL56" s="78"/>
      <c r="AM56" s="79"/>
      <c r="AN56" s="77"/>
      <c r="AO56" s="81"/>
    </row>
    <row r="57" spans="12:42" ht="15" customHeight="1" x14ac:dyDescent="0.2">
      <c r="L57" s="19"/>
      <c r="AJ57"/>
      <c r="AL57" s="78"/>
      <c r="AM57" s="79"/>
      <c r="AN57" s="77"/>
      <c r="AO57" s="81"/>
    </row>
    <row r="58" spans="12:42" ht="15" customHeight="1" x14ac:dyDescent="0.2">
      <c r="L58" s="19"/>
      <c r="AJ58"/>
      <c r="AL58" s="78"/>
      <c r="AM58" s="79"/>
      <c r="AN58" s="77"/>
      <c r="AO58" s="81"/>
    </row>
    <row r="59" spans="12:42" ht="15" customHeight="1" x14ac:dyDescent="0.2">
      <c r="L59" s="19"/>
      <c r="AJ59"/>
      <c r="AL59" s="78"/>
      <c r="AM59" s="79"/>
      <c r="AN59" s="77"/>
      <c r="AO59" s="81"/>
    </row>
    <row r="60" spans="12:42" ht="15" customHeight="1" x14ac:dyDescent="0.2">
      <c r="L60" s="19"/>
      <c r="AJ60"/>
      <c r="AL60" s="78"/>
      <c r="AM60" s="79"/>
      <c r="AN60" s="77"/>
      <c r="AO60" s="81"/>
    </row>
    <row r="61" spans="12:42" ht="15" customHeight="1" x14ac:dyDescent="0.2">
      <c r="AJ61"/>
      <c r="AL61" s="78"/>
      <c r="AM61" s="79"/>
      <c r="AN61" s="77"/>
      <c r="AO61" s="81"/>
    </row>
    <row r="62" spans="12:42" ht="15" customHeight="1" x14ac:dyDescent="0.2">
      <c r="AJ62"/>
      <c r="AL62" s="78"/>
      <c r="AM62" s="79"/>
      <c r="AN62" s="77"/>
      <c r="AO62" s="81"/>
    </row>
    <row r="63" spans="12:42" ht="12.75" x14ac:dyDescent="0.2">
      <c r="AJ63"/>
      <c r="AL63" s="74"/>
      <c r="AM63" s="74"/>
      <c r="AN63" s="74"/>
      <c r="AO63" s="74"/>
    </row>
    <row r="64" spans="12:42" ht="12.75" x14ac:dyDescent="0.2">
      <c r="AJ64"/>
      <c r="AL64" s="74"/>
      <c r="AM64" s="82"/>
      <c r="AN64" s="74"/>
      <c r="AO64" s="74"/>
    </row>
    <row r="65" spans="12:36" ht="12.75" x14ac:dyDescent="0.2">
      <c r="AJ65"/>
    </row>
    <row r="66" spans="12:36" ht="12.75" x14ac:dyDescent="0.2">
      <c r="AJ66"/>
    </row>
    <row r="67" spans="12:36" ht="12.75" x14ac:dyDescent="0.2">
      <c r="AJ67"/>
    </row>
    <row r="69" spans="12:36" ht="12.75" x14ac:dyDescent="0.2">
      <c r="L69" s="17"/>
    </row>
    <row r="97" spans="52:59" ht="12.75" x14ac:dyDescent="0.2">
      <c r="BB97" s="17" t="s">
        <v>72</v>
      </c>
    </row>
    <row r="98" spans="52:59" ht="12.75" x14ac:dyDescent="0.2">
      <c r="BB98" s="45"/>
      <c r="BC98" s="45"/>
      <c r="BD98" s="45"/>
    </row>
    <row r="99" spans="52:59" ht="12.75" x14ac:dyDescent="0.2">
      <c r="BB99" s="45"/>
      <c r="BC99" s="45"/>
      <c r="BD99" s="83" t="s">
        <v>76</v>
      </c>
      <c r="BF99" s="8" t="s">
        <v>77</v>
      </c>
    </row>
    <row r="100" spans="52:59" ht="12.75" x14ac:dyDescent="0.2">
      <c r="BA100" s="63" t="s">
        <v>78</v>
      </c>
      <c r="BB100" s="83" t="s">
        <v>79</v>
      </c>
      <c r="BC100" s="83" t="s">
        <v>80</v>
      </c>
      <c r="BD100" s="83" t="s">
        <v>28</v>
      </c>
      <c r="BF100" s="8" t="s">
        <v>81</v>
      </c>
    </row>
    <row r="101" spans="52:59" ht="12.75" x14ac:dyDescent="0.2">
      <c r="AZ101" s="8">
        <v>5</v>
      </c>
      <c r="BA101" s="84">
        <v>7.3</v>
      </c>
      <c r="BB101" s="85">
        <v>1</v>
      </c>
      <c r="BC101" s="86" t="s">
        <v>2</v>
      </c>
      <c r="BD101" s="117">
        <v>20</v>
      </c>
      <c r="BE101" s="130"/>
      <c r="BF101" s="87">
        <v>40</v>
      </c>
      <c r="BG101" s="129"/>
    </row>
    <row r="102" spans="52:59" ht="12.75" x14ac:dyDescent="0.2">
      <c r="AZ102" s="8">
        <v>6</v>
      </c>
      <c r="BA102" s="84">
        <v>7.3</v>
      </c>
      <c r="BB102" s="85">
        <v>2</v>
      </c>
      <c r="BC102" s="116" t="s">
        <v>174</v>
      </c>
      <c r="BD102" s="117">
        <v>20</v>
      </c>
      <c r="BE102" s="131"/>
      <c r="BF102" s="87">
        <v>40</v>
      </c>
      <c r="BG102" s="129"/>
    </row>
    <row r="103" spans="52:59" ht="12.75" x14ac:dyDescent="0.2">
      <c r="AZ103" s="8">
        <v>7</v>
      </c>
      <c r="BA103" s="84">
        <v>7.3</v>
      </c>
      <c r="BB103" s="85">
        <v>3</v>
      </c>
      <c r="BC103" s="116" t="s">
        <v>167</v>
      </c>
      <c r="BD103" s="117">
        <v>20</v>
      </c>
      <c r="BE103" s="131"/>
      <c r="BF103" s="87">
        <v>40</v>
      </c>
      <c r="BG103" s="129"/>
    </row>
    <row r="104" spans="52:59" ht="12.75" x14ac:dyDescent="0.2">
      <c r="AZ104" s="8">
        <v>7</v>
      </c>
      <c r="BA104" s="84">
        <v>7.3</v>
      </c>
      <c r="BB104" s="85">
        <v>4</v>
      </c>
      <c r="BC104" s="86" t="s">
        <v>108</v>
      </c>
      <c r="BD104" s="117">
        <v>20</v>
      </c>
      <c r="BE104" s="132">
        <f>SUM(BD101:BD104)</f>
        <v>80</v>
      </c>
      <c r="BF104" s="87">
        <v>40</v>
      </c>
      <c r="BG104" s="129"/>
    </row>
    <row r="105" spans="52:59" ht="12.75" x14ac:dyDescent="0.2">
      <c r="AZ105" s="8">
        <v>9</v>
      </c>
      <c r="BA105" s="84">
        <v>7.1</v>
      </c>
      <c r="BB105" s="85">
        <v>5</v>
      </c>
      <c r="BC105" s="86" t="s">
        <v>32</v>
      </c>
      <c r="BD105" s="117">
        <v>20</v>
      </c>
      <c r="BE105" s="130"/>
      <c r="BF105" s="87">
        <v>70</v>
      </c>
      <c r="BG105" s="129"/>
    </row>
    <row r="106" spans="52:59" ht="12.75" x14ac:dyDescent="0.2">
      <c r="AZ106" s="8">
        <v>5</v>
      </c>
      <c r="BA106" s="84">
        <v>7.1</v>
      </c>
      <c r="BB106" s="85">
        <v>6</v>
      </c>
      <c r="BC106" s="116" t="s">
        <v>168</v>
      </c>
      <c r="BD106" s="117">
        <v>20</v>
      </c>
      <c r="BE106" s="131"/>
      <c r="BF106" s="87">
        <v>50</v>
      </c>
      <c r="BG106" s="129"/>
    </row>
    <row r="107" spans="52:59" ht="12.75" x14ac:dyDescent="0.2">
      <c r="AZ107" s="8">
        <v>5</v>
      </c>
      <c r="BA107" s="84">
        <v>7.1</v>
      </c>
      <c r="BB107" s="85">
        <v>7</v>
      </c>
      <c r="BC107" s="116" t="s">
        <v>169</v>
      </c>
      <c r="BD107" s="117">
        <v>20</v>
      </c>
      <c r="BE107" s="131"/>
      <c r="BF107" s="87">
        <v>50</v>
      </c>
      <c r="BG107" s="129"/>
    </row>
    <row r="108" spans="52:59" ht="12.75" x14ac:dyDescent="0.2">
      <c r="AZ108" s="8">
        <v>7</v>
      </c>
      <c r="BA108" s="84">
        <v>7.1</v>
      </c>
      <c r="BB108" s="85">
        <v>8</v>
      </c>
      <c r="BC108" s="86" t="s">
        <v>35</v>
      </c>
      <c r="BD108" s="117">
        <v>20</v>
      </c>
      <c r="BE108" s="132">
        <f>SUM(BD105:BD108)</f>
        <v>80</v>
      </c>
      <c r="BF108" s="88">
        <v>50</v>
      </c>
      <c r="BG108" s="129"/>
    </row>
    <row r="109" spans="52:59" ht="12.75" x14ac:dyDescent="0.2">
      <c r="AZ109" s="8">
        <v>10</v>
      </c>
      <c r="BA109" s="84">
        <v>7.2</v>
      </c>
      <c r="BB109" s="85">
        <v>9</v>
      </c>
      <c r="BC109" s="116" t="s">
        <v>170</v>
      </c>
      <c r="BD109" s="117">
        <v>30</v>
      </c>
      <c r="BE109" s="130"/>
      <c r="BF109" s="88">
        <v>100</v>
      </c>
      <c r="BG109" s="129"/>
    </row>
    <row r="110" spans="52:59" ht="12.75" x14ac:dyDescent="0.2">
      <c r="AZ110" s="8">
        <v>10</v>
      </c>
      <c r="BA110" s="84">
        <v>7.2</v>
      </c>
      <c r="BB110" s="85">
        <v>10</v>
      </c>
      <c r="BC110" s="116" t="s">
        <v>171</v>
      </c>
      <c r="BD110" s="117">
        <v>30</v>
      </c>
      <c r="BE110" s="131"/>
      <c r="BF110" s="88">
        <v>100</v>
      </c>
      <c r="BG110" s="129"/>
    </row>
    <row r="111" spans="52:59" ht="12.75" x14ac:dyDescent="0.2">
      <c r="AZ111" s="8">
        <v>10</v>
      </c>
      <c r="BA111" s="84">
        <v>7.1</v>
      </c>
      <c r="BB111" s="85">
        <v>11</v>
      </c>
      <c r="BC111" s="116" t="s">
        <v>172</v>
      </c>
      <c r="BD111" s="117">
        <v>30</v>
      </c>
      <c r="BE111" s="131"/>
      <c r="BF111" s="88">
        <v>80</v>
      </c>
      <c r="BG111" s="129"/>
    </row>
    <row r="112" spans="52:59" ht="12.75" x14ac:dyDescent="0.2">
      <c r="AZ112" s="8">
        <v>10</v>
      </c>
      <c r="BA112" s="84">
        <v>7.1</v>
      </c>
      <c r="BB112" s="85">
        <v>12</v>
      </c>
      <c r="BC112" s="116" t="s">
        <v>109</v>
      </c>
      <c r="BD112" s="117">
        <v>30</v>
      </c>
      <c r="BE112" s="132">
        <f>SUM(BD109:BD112)</f>
        <v>120</v>
      </c>
      <c r="BF112" s="88">
        <v>100</v>
      </c>
      <c r="BG112" s="129"/>
    </row>
    <row r="113" spans="52:59" ht="12.75" x14ac:dyDescent="0.2">
      <c r="AZ113" s="8">
        <v>5</v>
      </c>
      <c r="BA113" s="84">
        <v>7.5</v>
      </c>
      <c r="BB113" s="85">
        <v>13</v>
      </c>
      <c r="BC113" s="86" t="s">
        <v>30</v>
      </c>
      <c r="BD113" s="117">
        <v>45</v>
      </c>
      <c r="BE113" s="130"/>
      <c r="BF113" s="88">
        <v>40</v>
      </c>
      <c r="BG113" s="129"/>
    </row>
    <row r="114" spans="52:59" ht="12.75" x14ac:dyDescent="0.2">
      <c r="AZ114" s="8">
        <v>5</v>
      </c>
      <c r="BA114" s="84">
        <v>7.5</v>
      </c>
      <c r="BB114" s="85">
        <v>14</v>
      </c>
      <c r="BC114" s="116" t="s">
        <v>173</v>
      </c>
      <c r="BD114" s="117">
        <v>45</v>
      </c>
      <c r="BE114" s="131"/>
      <c r="BF114" s="88">
        <v>40</v>
      </c>
      <c r="BG114" s="129"/>
    </row>
    <row r="115" spans="52:59" ht="12.75" x14ac:dyDescent="0.2">
      <c r="AZ115" s="8">
        <v>10</v>
      </c>
      <c r="BA115" s="84">
        <v>7.1</v>
      </c>
      <c r="BB115" s="85">
        <v>15</v>
      </c>
      <c r="BC115" s="116" t="s">
        <v>127</v>
      </c>
      <c r="BD115" s="117">
        <v>40</v>
      </c>
      <c r="BE115" s="131"/>
      <c r="BF115" s="88">
        <v>80</v>
      </c>
      <c r="BG115" s="129"/>
    </row>
    <row r="116" spans="52:59" ht="12.75" x14ac:dyDescent="0.2">
      <c r="AZ116" s="8">
        <v>10</v>
      </c>
      <c r="BA116" s="84">
        <v>7.5</v>
      </c>
      <c r="BB116" s="85">
        <v>16</v>
      </c>
      <c r="BC116" s="86" t="s">
        <v>107</v>
      </c>
      <c r="BD116" s="117">
        <v>40</v>
      </c>
      <c r="BE116" s="132">
        <f>SUM(BD113:BD116)</f>
        <v>170</v>
      </c>
      <c r="BF116" s="88">
        <v>80</v>
      </c>
      <c r="BG116" s="129"/>
    </row>
    <row r="117" spans="52:59" ht="12.75" x14ac:dyDescent="0.2">
      <c r="BB117" s="45"/>
      <c r="BC117" s="45"/>
      <c r="BD117" s="89"/>
    </row>
    <row r="118" spans="52:59" ht="12.75" x14ac:dyDescent="0.2">
      <c r="BB118" s="45"/>
      <c r="BC118" s="90" t="s">
        <v>125</v>
      </c>
      <c r="BD118" s="135">
        <f>SUM(BD101:BD116)</f>
        <v>450</v>
      </c>
      <c r="BF118" s="136">
        <f>SUM(BF101:BF116)</f>
        <v>1000</v>
      </c>
    </row>
    <row r="119" spans="52:59" x14ac:dyDescent="0.2">
      <c r="BD119" s="91"/>
    </row>
    <row r="120" spans="52:59" x14ac:dyDescent="0.2">
      <c r="BC120" s="120" t="s">
        <v>119</v>
      </c>
      <c r="BD120" s="121" t="s">
        <v>120</v>
      </c>
      <c r="BE120" s="122"/>
    </row>
    <row r="121" spans="52:59" x14ac:dyDescent="0.2">
      <c r="BC121" s="123" t="s">
        <v>121</v>
      </c>
      <c r="BD121" s="124" t="s">
        <v>122</v>
      </c>
      <c r="BE121" s="125"/>
    </row>
    <row r="122" spans="52:59" x14ac:dyDescent="0.2">
      <c r="BC122" s="126" t="s">
        <v>123</v>
      </c>
      <c r="BD122" s="127" t="s">
        <v>124</v>
      </c>
      <c r="BE122" s="128"/>
    </row>
  </sheetData>
  <sheetProtection password="A5A0" sheet="1"/>
  <conditionalFormatting sqref="R12 R19 R26 R33">
    <cfRule type="cellIs" dxfId="104" priority="4" stopIfTrue="1" operator="between">
      <formula>0.8</formula>
      <formula>1</formula>
    </cfRule>
    <cfRule type="cellIs" dxfId="103" priority="5" stopIfTrue="1" operator="between">
      <formula>0.5</formula>
      <formula>0.7999999999</formula>
    </cfRule>
    <cfRule type="cellIs" dxfId="102" priority="6" stopIfTrue="1" operator="between">
      <formula>0</formula>
      <formula>0.4999999999</formula>
    </cfRule>
  </conditionalFormatting>
  <conditionalFormatting sqref="L26">
    <cfRule type="cellIs" dxfId="101" priority="7" stopIfTrue="1" operator="between">
      <formula>0.8</formula>
      <formula>1</formula>
    </cfRule>
    <cfRule type="cellIs" dxfId="100" priority="8" stopIfTrue="1" operator="between">
      <formula>0.4</formula>
      <formula>0.7999999999</formula>
    </cfRule>
    <cfRule type="cellIs" dxfId="99" priority="9" stopIfTrue="1" operator="between">
      <formula>0</formula>
      <formula>0.399999999</formula>
    </cfRule>
  </conditionalFormatting>
  <conditionalFormatting sqref="R6 F12 L12 X12 AD12 F19 L19 X19 AD19 F26 X26 AD26 F33 L33 X33 AD33">
    <cfRule type="cellIs" dxfId="98" priority="1" stopIfTrue="1" operator="between">
      <formula>0.8</formula>
      <formula>1</formula>
    </cfRule>
    <cfRule type="cellIs" dxfId="97" priority="2" stopIfTrue="1" operator="between">
      <formula>0.5</formula>
      <formula>0.7999999999</formula>
    </cfRule>
    <cfRule type="cellIs" dxfId="96" priority="3" stopIfTrue="1" operator="between">
      <formula>0.001</formula>
      <formula>0.4999999999</formula>
    </cfRule>
  </conditionalFormatting>
  <dataValidations disablePrompts="1" count="1">
    <dataValidation type="decimal" operator="equal" allowBlank="1" showInputMessage="1" showErrorMessage="1" errorTitle="Points Error" error="Assigned Points must add to 450 Total" promptTitle="Total Points" prompt="Assigned Points must add to 1000 Total." sqref="BD118" xr:uid="{00000000-0002-0000-0300-000000000000}">
      <formula1>1000</formula1>
    </dataValidation>
  </dataValidations>
  <hyperlinks>
    <hyperlink ref="F13" location="RG13!A1" display="Financial Performance" xr:uid="{00000000-0004-0000-0300-000000000000}"/>
    <hyperlink ref="L13" location="RG14!A1" display="Fundraising Performance" xr:uid="{00000000-0004-0000-0300-000001000000}"/>
    <hyperlink ref="X13" location="RG15!A1" display="Strategy Accomplishment" xr:uid="{00000000-0004-0000-0300-000002000000}"/>
    <hyperlink ref="F20" location="RG9!A1" display="Beneficiary Satisfaction" xr:uid="{00000000-0004-0000-0300-000003000000}"/>
    <hyperlink ref="L20" location="RG10!A1" display="Donor Satisfaction &amp; Value" xr:uid="{00000000-0004-0000-0300-000004000000}"/>
    <hyperlink ref="X20" location="RG11!A1" display="Program Goals Accomplishment" xr:uid="{00000000-0004-0000-0300-000005000000}"/>
    <hyperlink ref="F27" location="RG5!A1" display="Design Performance" xr:uid="{00000000-0004-0000-0300-000006000000}"/>
    <hyperlink ref="L27" location="RG6!A1" display="Production Performance" xr:uid="{00000000-0004-0000-0300-000007000000}"/>
    <hyperlink ref="X27" location="RG7!A1" display="Delivery Performance" xr:uid="{00000000-0004-0000-0300-000008000000}"/>
    <hyperlink ref="F34" location="RG1!A1" display="Workforce Satisfaction" xr:uid="{00000000-0004-0000-0300-000009000000}"/>
    <hyperlink ref="L34" location="RG2!A1" display="Workforce Development" xr:uid="{00000000-0004-0000-0300-00000A000000}"/>
    <hyperlink ref="X34" location="RG3!A1" display="Workforce Engagement" xr:uid="{00000000-0004-0000-0300-00000B000000}"/>
    <hyperlink ref="AD34" location="RG4!A1" display="Staff &amp; Volunteers Performance" xr:uid="{00000000-0004-0000-0300-00000C000000}"/>
    <hyperlink ref="AD27" location="RG8!A1" display="Support Performance" xr:uid="{00000000-0004-0000-0300-00000D000000}"/>
    <hyperlink ref="AD20" location="RG12!A1" display="Program Impact Effectiveness" xr:uid="{00000000-0004-0000-0300-00000E000000}"/>
    <hyperlink ref="AD13" location="RG16!A1" display="Leadership/Social Responsibility  " xr:uid="{00000000-0004-0000-0300-00000F000000}"/>
    <hyperlink ref="BB97" location="home01" display="Return to Dashboard" xr:uid="{00000000-0004-0000-0300-000010000000}"/>
    <hyperlink ref="R39" location="dashboardweights" display="Set Weights" xr:uid="{00000000-0004-0000-0300-000011000000}"/>
  </hyperlinks>
  <pageMargins left="0" right="0" top="0.75" bottom="0.75" header="0.3" footer="0.3"/>
  <pageSetup orientation="landscape" horizontalDpi="4294967293"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H140"/>
  <sheetViews>
    <sheetView showGridLines="0" showRowColHeaders="0" zoomScaleNormal="100" workbookViewId="0">
      <pane xSplit="3" ySplit="1" topLeftCell="D2" activePane="bottomRight" state="frozen"/>
      <selection pane="topRight" activeCell="D1" sqref="D1"/>
      <selection pane="bottomLeft" activeCell="A2" sqref="A2"/>
      <selection pane="bottomRight" activeCell="F6" sqref="F6"/>
    </sheetView>
  </sheetViews>
  <sheetFormatPr defaultRowHeight="12.75" x14ac:dyDescent="0.2"/>
  <cols>
    <col min="1" max="1" width="2.7109375" customWidth="1"/>
    <col min="2" max="2" width="0.85546875" customWidth="1"/>
    <col min="3" max="3" width="4.42578125" style="1" customWidth="1"/>
    <col min="4" max="4" width="34.5703125" customWidth="1"/>
    <col min="5" max="5" width="6" style="2" customWidth="1"/>
    <col min="6" max="6" width="84.85546875" customWidth="1"/>
    <col min="7" max="7" width="0.85546875" customWidth="1"/>
    <col min="8" max="8" width="8.7109375" hidden="1" customWidth="1"/>
    <col min="9" max="9" width="3.42578125" customWidth="1"/>
    <col min="10" max="10" width="0.85546875" customWidth="1"/>
    <col min="11" max="11" width="10.7109375" customWidth="1"/>
    <col min="12" max="12" width="0.85546875" customWidth="1"/>
  </cols>
  <sheetData>
    <row r="1" spans="2:7" x14ac:dyDescent="0.2">
      <c r="C1"/>
      <c r="D1" t="s">
        <v>65</v>
      </c>
      <c r="E1" s="28" t="str">
        <f>IF(ISERROR(AVERAGE(E6,E20,E34,E48,E62,E76,E90,E104,E118,E132)),"",AVERAGE(E6,E20,E34,E48,E62,E76,E90,E104,E118,E132))</f>
        <v/>
      </c>
      <c r="F1" s="30" t="str">
        <f>Dashboard!F34</f>
        <v>Workforce Climate &amp; Satisfaction</v>
      </c>
    </row>
    <row r="2" spans="2:7" x14ac:dyDescent="0.2">
      <c r="C2"/>
      <c r="F2" s="2"/>
    </row>
    <row r="3" spans="2:7" ht="3" customHeight="1" x14ac:dyDescent="0.2">
      <c r="B3" s="6"/>
      <c r="C3" s="3"/>
      <c r="D3" s="4"/>
      <c r="E3" s="5"/>
      <c r="F3" s="4"/>
      <c r="G3" s="6"/>
    </row>
    <row r="4" spans="2:7" x14ac:dyDescent="0.2">
      <c r="B4" s="6"/>
      <c r="C4"/>
      <c r="D4" s="7" t="s">
        <v>8</v>
      </c>
      <c r="F4" s="23">
        <f>AssessmentDate</f>
        <v>42117</v>
      </c>
      <c r="G4" s="6"/>
    </row>
    <row r="5" spans="2:7" ht="3" customHeight="1" x14ac:dyDescent="0.2">
      <c r="B5" s="6"/>
      <c r="C5" s="3"/>
      <c r="D5" s="4"/>
      <c r="E5" s="5"/>
      <c r="F5" s="4"/>
      <c r="G5" s="6"/>
    </row>
    <row r="6" spans="2:7" ht="99.95" customHeight="1" x14ac:dyDescent="0.2">
      <c r="B6" s="6"/>
      <c r="C6" s="24">
        <v>1</v>
      </c>
      <c r="D6" s="25" t="s">
        <v>66</v>
      </c>
      <c r="E6" s="43" t="str">
        <f>Workforce!O1</f>
        <v/>
      </c>
      <c r="F6" s="35" t="str">
        <f>BD!C1</f>
        <v xml:space="preserve">1. To what extent do you feel that your department's workforce satisfaction (employees and/or volunteers) is currently at its highest rating level (5 out of 5)?  </v>
      </c>
      <c r="G6" s="6"/>
    </row>
    <row r="7" spans="2:7" ht="65.099999999999994" customHeight="1" x14ac:dyDescent="0.2">
      <c r="B7" s="6"/>
      <c r="C7" s="26"/>
      <c r="D7" s="25" t="s">
        <v>31</v>
      </c>
      <c r="E7" s="27"/>
      <c r="F7" s="36" t="s">
        <v>9</v>
      </c>
      <c r="G7" s="6"/>
    </row>
    <row r="8" spans="2:7" ht="65.099999999999994" customHeight="1" x14ac:dyDescent="0.2">
      <c r="B8" s="6"/>
      <c r="C8" s="26"/>
      <c r="D8" s="25" t="s">
        <v>70</v>
      </c>
      <c r="E8" s="27"/>
      <c r="F8" s="36" t="s">
        <v>10</v>
      </c>
      <c r="G8" s="6"/>
    </row>
    <row r="9" spans="2:7" ht="80.099999999999994" customHeight="1" x14ac:dyDescent="0.2">
      <c r="B9" s="6"/>
      <c r="C9" s="26"/>
      <c r="D9" s="22" t="s">
        <v>3</v>
      </c>
      <c r="E9" s="27"/>
      <c r="F9" s="36" t="s">
        <v>11</v>
      </c>
      <c r="G9" s="6"/>
    </row>
    <row r="10" spans="2:7" ht="39.950000000000003" customHeight="1" x14ac:dyDescent="0.2">
      <c r="B10" s="6"/>
      <c r="C10" s="26"/>
      <c r="D10" s="25" t="s">
        <v>4</v>
      </c>
      <c r="E10" s="27"/>
      <c r="F10" s="36" t="s">
        <v>26</v>
      </c>
      <c r="G10" s="6"/>
    </row>
    <row r="11" spans="2:7" ht="20.100000000000001" customHeight="1" x14ac:dyDescent="0.2">
      <c r="B11" s="6"/>
      <c r="C11" s="26"/>
      <c r="D11" s="25" t="s">
        <v>5</v>
      </c>
      <c r="E11" s="27"/>
      <c r="F11" s="41"/>
      <c r="G11" s="6"/>
    </row>
    <row r="12" spans="2:7" ht="20.100000000000001" customHeight="1" x14ac:dyDescent="0.2">
      <c r="B12" s="6"/>
      <c r="C12" s="26"/>
      <c r="D12" s="25" t="s">
        <v>7</v>
      </c>
      <c r="E12" s="27"/>
      <c r="F12" s="40"/>
      <c r="G12" s="6"/>
    </row>
    <row r="13" spans="2:7" ht="20.100000000000001" customHeight="1" x14ac:dyDescent="0.2">
      <c r="B13" s="6"/>
      <c r="C13" s="26"/>
      <c r="D13" s="25" t="s">
        <v>6</v>
      </c>
      <c r="E13" s="27"/>
      <c r="F13" s="41"/>
      <c r="G13" s="6"/>
    </row>
    <row r="14" spans="2:7" ht="3" customHeight="1" x14ac:dyDescent="0.2">
      <c r="B14" s="6"/>
      <c r="C14" s="3"/>
      <c r="D14" s="4"/>
      <c r="E14" s="44"/>
      <c r="F14" s="38"/>
      <c r="G14" s="6"/>
    </row>
    <row r="15" spans="2:7" x14ac:dyDescent="0.2">
      <c r="D15" s="7"/>
      <c r="E15" s="45"/>
      <c r="F15" s="39"/>
    </row>
    <row r="16" spans="2:7" x14ac:dyDescent="0.2">
      <c r="D16" s="7"/>
      <c r="E16" s="45"/>
      <c r="F16" s="39"/>
    </row>
    <row r="17" spans="2:7" ht="3" customHeight="1" x14ac:dyDescent="0.2">
      <c r="B17" s="6"/>
      <c r="C17" s="3"/>
      <c r="D17" s="4"/>
      <c r="E17" s="46"/>
      <c r="F17" s="38"/>
      <c r="G17" s="6"/>
    </row>
    <row r="18" spans="2:7" x14ac:dyDescent="0.2">
      <c r="B18" s="6"/>
      <c r="C18"/>
      <c r="D18" s="7" t="s">
        <v>8</v>
      </c>
      <c r="E18" s="47"/>
      <c r="F18" s="23">
        <f>AssessmentDate</f>
        <v>42117</v>
      </c>
      <c r="G18" s="6"/>
    </row>
    <row r="19" spans="2:7" ht="3" customHeight="1" x14ac:dyDescent="0.2">
      <c r="B19" s="6"/>
      <c r="C19" s="3"/>
      <c r="D19" s="4"/>
      <c r="E19" s="46"/>
      <c r="F19" s="38"/>
      <c r="G19" s="6"/>
    </row>
    <row r="20" spans="2:7" ht="99.95" customHeight="1" x14ac:dyDescent="0.2">
      <c r="B20" s="6"/>
      <c r="C20" s="24">
        <v>2</v>
      </c>
      <c r="D20" s="25" t="s">
        <v>66</v>
      </c>
      <c r="E20" s="43" t="str">
        <f>Workforce!R1</f>
        <v/>
      </c>
      <c r="F20" s="35" t="str">
        <f>BD!C2</f>
        <v>2. To what extent does your department's workforce participate in annual or more frequent workforce satisfaction surveys?</v>
      </c>
      <c r="G20" s="6"/>
    </row>
    <row r="21" spans="2:7" ht="65.099999999999994" customHeight="1" x14ac:dyDescent="0.2">
      <c r="B21" s="6"/>
      <c r="C21" s="26"/>
      <c r="D21" s="25" t="s">
        <v>31</v>
      </c>
      <c r="E21" s="27"/>
      <c r="F21" s="36" t="s">
        <v>9</v>
      </c>
      <c r="G21" s="6"/>
    </row>
    <row r="22" spans="2:7" ht="65.099999999999994" customHeight="1" x14ac:dyDescent="0.2">
      <c r="B22" s="6"/>
      <c r="C22" s="26"/>
      <c r="D22" s="25" t="s">
        <v>70</v>
      </c>
      <c r="E22" s="27"/>
      <c r="F22" s="36" t="s">
        <v>10</v>
      </c>
      <c r="G22" s="6"/>
    </row>
    <row r="23" spans="2:7" ht="80.099999999999994" customHeight="1" x14ac:dyDescent="0.2">
      <c r="B23" s="6"/>
      <c r="C23" s="26"/>
      <c r="D23" s="22" t="s">
        <v>3</v>
      </c>
      <c r="E23" s="27"/>
      <c r="F23" s="36" t="s">
        <v>11</v>
      </c>
      <c r="G23" s="6"/>
    </row>
    <row r="24" spans="2:7" ht="39.950000000000003" customHeight="1" x14ac:dyDescent="0.2">
      <c r="B24" s="6"/>
      <c r="C24" s="26"/>
      <c r="D24" s="25" t="s">
        <v>4</v>
      </c>
      <c r="E24" s="27"/>
      <c r="F24" s="36" t="s">
        <v>26</v>
      </c>
      <c r="G24" s="6"/>
    </row>
    <row r="25" spans="2:7" ht="20.100000000000001" customHeight="1" x14ac:dyDescent="0.2">
      <c r="B25" s="6"/>
      <c r="C25" s="26"/>
      <c r="D25" s="25" t="s">
        <v>5</v>
      </c>
      <c r="E25" s="27"/>
      <c r="F25" s="41"/>
      <c r="G25" s="6"/>
    </row>
    <row r="26" spans="2:7" ht="20.100000000000001" customHeight="1" x14ac:dyDescent="0.2">
      <c r="B26" s="6"/>
      <c r="C26" s="26"/>
      <c r="D26" s="25" t="s">
        <v>7</v>
      </c>
      <c r="E26" s="27"/>
      <c r="F26" s="40"/>
      <c r="G26" s="6"/>
    </row>
    <row r="27" spans="2:7" ht="20.100000000000001" customHeight="1" x14ac:dyDescent="0.2">
      <c r="B27" s="6"/>
      <c r="C27" s="26"/>
      <c r="D27" s="25" t="s">
        <v>6</v>
      </c>
      <c r="E27" s="27"/>
      <c r="F27" s="41"/>
      <c r="G27" s="6"/>
    </row>
    <row r="28" spans="2:7" ht="3" customHeight="1" x14ac:dyDescent="0.2">
      <c r="B28" s="6"/>
      <c r="C28" s="3"/>
      <c r="D28" s="4"/>
      <c r="E28" s="44"/>
      <c r="F28" s="38"/>
      <c r="G28" s="6"/>
    </row>
    <row r="29" spans="2:7" x14ac:dyDescent="0.2">
      <c r="E29" s="47"/>
      <c r="F29" s="39"/>
    </row>
    <row r="30" spans="2:7" x14ac:dyDescent="0.2">
      <c r="E30" s="47"/>
      <c r="F30" s="39"/>
    </row>
    <row r="31" spans="2:7" ht="3" customHeight="1" x14ac:dyDescent="0.2">
      <c r="B31" s="6"/>
      <c r="C31" s="3"/>
      <c r="D31" s="4"/>
      <c r="E31" s="46"/>
      <c r="F31" s="38"/>
      <c r="G31" s="6"/>
    </row>
    <row r="32" spans="2:7" x14ac:dyDescent="0.2">
      <c r="B32" s="6"/>
      <c r="C32"/>
      <c r="D32" s="7" t="s">
        <v>8</v>
      </c>
      <c r="E32" s="47"/>
      <c r="F32" s="23">
        <f>AssessmentDate</f>
        <v>42117</v>
      </c>
      <c r="G32" s="6"/>
    </row>
    <row r="33" spans="2:7" ht="3" customHeight="1" x14ac:dyDescent="0.2">
      <c r="B33" s="6"/>
      <c r="C33" s="3"/>
      <c r="D33" s="4"/>
      <c r="E33" s="46"/>
      <c r="F33" s="38"/>
      <c r="G33" s="6"/>
    </row>
    <row r="34" spans="2:7" ht="99.95" customHeight="1" x14ac:dyDescent="0.2">
      <c r="B34" s="6"/>
      <c r="C34" s="24">
        <v>3</v>
      </c>
      <c r="D34" s="25" t="s">
        <v>66</v>
      </c>
      <c r="E34" s="43" t="str">
        <f>Workforce!U1</f>
        <v/>
      </c>
      <c r="F34" s="35" t="str">
        <f>BD!C3</f>
        <v>3. To what extent do you feel that your department's workforce is free of being frequently overloaded or overworked?</v>
      </c>
      <c r="G34" s="6"/>
    </row>
    <row r="35" spans="2:7" ht="65.099999999999994" customHeight="1" x14ac:dyDescent="0.2">
      <c r="B35" s="6"/>
      <c r="C35" s="26"/>
      <c r="D35" s="25" t="s">
        <v>31</v>
      </c>
      <c r="E35" s="27"/>
      <c r="F35" s="36" t="s">
        <v>9</v>
      </c>
      <c r="G35" s="6"/>
    </row>
    <row r="36" spans="2:7" ht="65.099999999999994" customHeight="1" x14ac:dyDescent="0.2">
      <c r="B36" s="6"/>
      <c r="C36" s="26"/>
      <c r="D36" s="25" t="s">
        <v>70</v>
      </c>
      <c r="E36" s="27"/>
      <c r="F36" s="36" t="s">
        <v>10</v>
      </c>
      <c r="G36" s="6"/>
    </row>
    <row r="37" spans="2:7" ht="80.099999999999994" customHeight="1" x14ac:dyDescent="0.2">
      <c r="B37" s="6"/>
      <c r="C37" s="26"/>
      <c r="D37" s="22" t="s">
        <v>3</v>
      </c>
      <c r="E37" s="27"/>
      <c r="F37" s="36" t="s">
        <v>11</v>
      </c>
      <c r="G37" s="6"/>
    </row>
    <row r="38" spans="2:7" ht="39.950000000000003" customHeight="1" x14ac:dyDescent="0.2">
      <c r="B38" s="6"/>
      <c r="C38" s="26"/>
      <c r="D38" s="25" t="s">
        <v>4</v>
      </c>
      <c r="E38" s="27"/>
      <c r="F38" s="36" t="s">
        <v>26</v>
      </c>
      <c r="G38" s="6"/>
    </row>
    <row r="39" spans="2:7" ht="20.100000000000001" customHeight="1" x14ac:dyDescent="0.2">
      <c r="B39" s="6"/>
      <c r="C39" s="26"/>
      <c r="D39" s="25" t="s">
        <v>5</v>
      </c>
      <c r="E39" s="27"/>
      <c r="F39" s="41"/>
      <c r="G39" s="6"/>
    </row>
    <row r="40" spans="2:7" ht="20.100000000000001" customHeight="1" x14ac:dyDescent="0.2">
      <c r="B40" s="6"/>
      <c r="C40" s="26"/>
      <c r="D40" s="25" t="s">
        <v>7</v>
      </c>
      <c r="E40" s="27"/>
      <c r="F40" s="40"/>
      <c r="G40" s="6"/>
    </row>
    <row r="41" spans="2:7" ht="20.100000000000001" customHeight="1" x14ac:dyDescent="0.2">
      <c r="B41" s="6"/>
      <c r="C41" s="26"/>
      <c r="D41" s="25" t="s">
        <v>6</v>
      </c>
      <c r="E41" s="27"/>
      <c r="F41" s="41"/>
      <c r="G41" s="6"/>
    </row>
    <row r="42" spans="2:7" ht="3" customHeight="1" x14ac:dyDescent="0.2">
      <c r="B42" s="6"/>
      <c r="C42" s="3"/>
      <c r="D42" s="4"/>
      <c r="E42" s="44"/>
      <c r="F42" s="38"/>
      <c r="G42" s="6"/>
    </row>
    <row r="43" spans="2:7" x14ac:dyDescent="0.2">
      <c r="E43" s="47"/>
      <c r="F43" s="39"/>
    </row>
    <row r="44" spans="2:7" x14ac:dyDescent="0.2">
      <c r="E44" s="47"/>
      <c r="F44" s="39"/>
    </row>
    <row r="45" spans="2:7" ht="3" customHeight="1" x14ac:dyDescent="0.2">
      <c r="B45" s="6"/>
      <c r="C45" s="3"/>
      <c r="D45" s="4"/>
      <c r="E45" s="46"/>
      <c r="F45" s="38"/>
      <c r="G45" s="6"/>
    </row>
    <row r="46" spans="2:7" x14ac:dyDescent="0.2">
      <c r="B46" s="6"/>
      <c r="C46"/>
      <c r="D46" s="7" t="s">
        <v>8</v>
      </c>
      <c r="E46" s="47"/>
      <c r="F46" s="23">
        <f>AssessmentDate</f>
        <v>42117</v>
      </c>
      <c r="G46" s="6"/>
    </row>
    <row r="47" spans="2:7" ht="3" customHeight="1" x14ac:dyDescent="0.2">
      <c r="B47" s="6"/>
      <c r="C47" s="3"/>
      <c r="D47" s="4"/>
      <c r="E47" s="46"/>
      <c r="F47" s="38"/>
      <c r="G47" s="6"/>
    </row>
    <row r="48" spans="2:7" ht="99.95" customHeight="1" x14ac:dyDescent="0.2">
      <c r="B48" s="6"/>
      <c r="C48" s="24">
        <v>4</v>
      </c>
      <c r="D48" s="25" t="s">
        <v>66</v>
      </c>
      <c r="E48" s="43" t="str">
        <f>Workforce!X1</f>
        <v/>
      </c>
      <c r="F48" s="35" t="str">
        <f>BD!C4</f>
        <v>4. To what extent do you feel that your department's workforce is free of high turnover or loss of workers?</v>
      </c>
      <c r="G48" s="6"/>
    </row>
    <row r="49" spans="2:7" ht="65.099999999999994" customHeight="1" x14ac:dyDescent="0.2">
      <c r="B49" s="6"/>
      <c r="C49" s="26"/>
      <c r="D49" s="25" t="s">
        <v>31</v>
      </c>
      <c r="E49" s="27"/>
      <c r="F49" s="36" t="s">
        <v>9</v>
      </c>
      <c r="G49" s="6"/>
    </row>
    <row r="50" spans="2:7" ht="65.099999999999994" customHeight="1" x14ac:dyDescent="0.2">
      <c r="B50" s="6"/>
      <c r="C50" s="26"/>
      <c r="D50" s="25" t="s">
        <v>70</v>
      </c>
      <c r="E50" s="27"/>
      <c r="F50" s="36" t="s">
        <v>10</v>
      </c>
      <c r="G50" s="6"/>
    </row>
    <row r="51" spans="2:7" ht="80.099999999999994" customHeight="1" x14ac:dyDescent="0.2">
      <c r="B51" s="6"/>
      <c r="C51" s="26"/>
      <c r="D51" s="22" t="s">
        <v>3</v>
      </c>
      <c r="E51" s="27"/>
      <c r="F51" s="36" t="s">
        <v>11</v>
      </c>
      <c r="G51" s="6"/>
    </row>
    <row r="52" spans="2:7" ht="39.950000000000003" customHeight="1" x14ac:dyDescent="0.2">
      <c r="B52" s="6"/>
      <c r="C52" s="26"/>
      <c r="D52" s="25" t="s">
        <v>4</v>
      </c>
      <c r="E52" s="27"/>
      <c r="F52" s="36" t="s">
        <v>26</v>
      </c>
      <c r="G52" s="6"/>
    </row>
    <row r="53" spans="2:7" ht="20.100000000000001" customHeight="1" x14ac:dyDescent="0.2">
      <c r="B53" s="6"/>
      <c r="C53" s="26"/>
      <c r="D53" s="25" t="s">
        <v>5</v>
      </c>
      <c r="E53" s="27"/>
      <c r="F53" s="41"/>
      <c r="G53" s="6"/>
    </row>
    <row r="54" spans="2:7" ht="20.100000000000001" customHeight="1" x14ac:dyDescent="0.2">
      <c r="B54" s="6"/>
      <c r="C54" s="26"/>
      <c r="D54" s="25" t="s">
        <v>7</v>
      </c>
      <c r="E54" s="27"/>
      <c r="F54" s="40"/>
      <c r="G54" s="6"/>
    </row>
    <row r="55" spans="2:7" ht="20.100000000000001" customHeight="1" x14ac:dyDescent="0.2">
      <c r="B55" s="6"/>
      <c r="C55" s="26"/>
      <c r="D55" s="25" t="s">
        <v>6</v>
      </c>
      <c r="E55" s="27"/>
      <c r="F55" s="41"/>
      <c r="G55" s="6"/>
    </row>
    <row r="56" spans="2:7" ht="3" customHeight="1" x14ac:dyDescent="0.2">
      <c r="B56" s="6"/>
      <c r="C56" s="3"/>
      <c r="D56" s="4"/>
      <c r="E56" s="44"/>
      <c r="F56" s="38"/>
      <c r="G56" s="6"/>
    </row>
    <row r="57" spans="2:7" x14ac:dyDescent="0.2">
      <c r="E57" s="47"/>
      <c r="F57" s="39"/>
    </row>
    <row r="58" spans="2:7" x14ac:dyDescent="0.2">
      <c r="E58" s="47"/>
      <c r="F58" s="39"/>
    </row>
    <row r="59" spans="2:7" ht="3" customHeight="1" x14ac:dyDescent="0.2">
      <c r="B59" s="6"/>
      <c r="C59" s="3"/>
      <c r="D59" s="4"/>
      <c r="E59" s="46"/>
      <c r="F59" s="38"/>
      <c r="G59" s="6"/>
    </row>
    <row r="60" spans="2:7" x14ac:dyDescent="0.2">
      <c r="B60" s="6"/>
      <c r="C60"/>
      <c r="D60" s="7" t="s">
        <v>8</v>
      </c>
      <c r="E60" s="47"/>
      <c r="F60" s="23">
        <f>AssessmentDate</f>
        <v>42117</v>
      </c>
      <c r="G60" s="6"/>
    </row>
    <row r="61" spans="2:7" ht="3" customHeight="1" x14ac:dyDescent="0.2">
      <c r="B61" s="6"/>
      <c r="C61" s="3"/>
      <c r="D61" s="4"/>
      <c r="E61" s="46"/>
      <c r="F61" s="38"/>
      <c r="G61" s="6"/>
    </row>
    <row r="62" spans="2:7" ht="99.95" customHeight="1" x14ac:dyDescent="0.2">
      <c r="B62" s="6"/>
      <c r="C62" s="24">
        <v>5</v>
      </c>
      <c r="D62" s="25" t="s">
        <v>66</v>
      </c>
      <c r="E62" s="43" t="str">
        <f>Workforce!AA1</f>
        <v/>
      </c>
      <c r="F62" s="35" t="str">
        <f>BD!C5</f>
        <v>5. To what extent do you feel that your department's workforce is free of high absenteeism rates?</v>
      </c>
      <c r="G62" s="6"/>
    </row>
    <row r="63" spans="2:7" ht="65.099999999999994" customHeight="1" x14ac:dyDescent="0.2">
      <c r="B63" s="6"/>
      <c r="C63" s="26"/>
      <c r="D63" s="25" t="s">
        <v>31</v>
      </c>
      <c r="E63" s="27"/>
      <c r="F63" s="36" t="s">
        <v>9</v>
      </c>
      <c r="G63" s="6"/>
    </row>
    <row r="64" spans="2:7" ht="65.099999999999994" customHeight="1" x14ac:dyDescent="0.2">
      <c r="B64" s="6"/>
      <c r="C64" s="26"/>
      <c r="D64" s="25" t="s">
        <v>70</v>
      </c>
      <c r="E64" s="27"/>
      <c r="F64" s="36" t="s">
        <v>10</v>
      </c>
      <c r="G64" s="6"/>
    </row>
    <row r="65" spans="2:7" ht="80.099999999999994" customHeight="1" x14ac:dyDescent="0.2">
      <c r="B65" s="6"/>
      <c r="C65" s="26"/>
      <c r="D65" s="22" t="s">
        <v>3</v>
      </c>
      <c r="E65" s="27"/>
      <c r="F65" s="36" t="s">
        <v>11</v>
      </c>
      <c r="G65" s="6"/>
    </row>
    <row r="66" spans="2:7" ht="39.950000000000003" customHeight="1" x14ac:dyDescent="0.2">
      <c r="B66" s="6"/>
      <c r="C66" s="26"/>
      <c r="D66" s="25" t="s">
        <v>4</v>
      </c>
      <c r="E66" s="27"/>
      <c r="F66" s="36" t="s">
        <v>26</v>
      </c>
      <c r="G66" s="6"/>
    </row>
    <row r="67" spans="2:7" ht="20.100000000000001" customHeight="1" x14ac:dyDescent="0.2">
      <c r="B67" s="6"/>
      <c r="C67" s="26"/>
      <c r="D67" s="25" t="s">
        <v>5</v>
      </c>
      <c r="E67" s="27"/>
      <c r="F67" s="41"/>
      <c r="G67" s="6"/>
    </row>
    <row r="68" spans="2:7" ht="20.100000000000001" customHeight="1" x14ac:dyDescent="0.2">
      <c r="B68" s="6"/>
      <c r="C68" s="26"/>
      <c r="D68" s="25" t="s">
        <v>7</v>
      </c>
      <c r="E68" s="27"/>
      <c r="F68" s="40"/>
      <c r="G68" s="6"/>
    </row>
    <row r="69" spans="2:7" ht="20.100000000000001" customHeight="1" x14ac:dyDescent="0.2">
      <c r="B69" s="6"/>
      <c r="C69" s="26"/>
      <c r="D69" s="25" t="s">
        <v>6</v>
      </c>
      <c r="E69" s="27"/>
      <c r="F69" s="41"/>
      <c r="G69" s="6"/>
    </row>
    <row r="70" spans="2:7" ht="3" customHeight="1" x14ac:dyDescent="0.2">
      <c r="B70" s="6"/>
      <c r="C70" s="3"/>
      <c r="D70" s="4"/>
      <c r="E70" s="44"/>
      <c r="F70" s="38"/>
      <c r="G70" s="6"/>
    </row>
    <row r="71" spans="2:7" x14ac:dyDescent="0.2">
      <c r="E71" s="47"/>
      <c r="F71" s="39"/>
    </row>
    <row r="72" spans="2:7" x14ac:dyDescent="0.2">
      <c r="E72" s="47"/>
      <c r="F72" s="39"/>
    </row>
    <row r="73" spans="2:7" ht="3" customHeight="1" x14ac:dyDescent="0.2">
      <c r="B73" s="6"/>
      <c r="C73" s="3"/>
      <c r="D73" s="4"/>
      <c r="E73" s="46"/>
      <c r="F73" s="38"/>
      <c r="G73" s="6"/>
    </row>
    <row r="74" spans="2:7" x14ac:dyDescent="0.2">
      <c r="B74" s="6"/>
      <c r="C74"/>
      <c r="D74" s="7" t="s">
        <v>8</v>
      </c>
      <c r="E74" s="47"/>
      <c r="F74" s="23">
        <f>AssessmentDate</f>
        <v>42117</v>
      </c>
      <c r="G74" s="6"/>
    </row>
    <row r="75" spans="2:7" ht="3" customHeight="1" x14ac:dyDescent="0.2">
      <c r="B75" s="6"/>
      <c r="C75" s="3"/>
      <c r="D75" s="4"/>
      <c r="E75" s="46">
        <v>5</v>
      </c>
      <c r="F75" s="38"/>
      <c r="G75" s="6"/>
    </row>
    <row r="76" spans="2:7" ht="99.95" customHeight="1" x14ac:dyDescent="0.2">
      <c r="B76" s="6"/>
      <c r="C76" s="24">
        <v>6</v>
      </c>
      <c r="D76" s="25" t="s">
        <v>66</v>
      </c>
      <c r="E76" s="43" t="str">
        <f>Workforce!AD1</f>
        <v/>
      </c>
      <c r="F76" s="35" t="str">
        <f>BD!C6</f>
        <v>6. To what extent do you feel that your department's workforce is free of health-related, security-related or safety-related incidents?</v>
      </c>
      <c r="G76" s="6"/>
    </row>
    <row r="77" spans="2:7" ht="65.099999999999994" customHeight="1" x14ac:dyDescent="0.2">
      <c r="B77" s="6"/>
      <c r="C77" s="26"/>
      <c r="D77" s="25" t="s">
        <v>31</v>
      </c>
      <c r="E77" s="27"/>
      <c r="F77" s="36" t="s">
        <v>9</v>
      </c>
      <c r="G77" s="6"/>
    </row>
    <row r="78" spans="2:7" ht="65.099999999999994" customHeight="1" x14ac:dyDescent="0.2">
      <c r="B78" s="6"/>
      <c r="C78" s="26"/>
      <c r="D78" s="25" t="s">
        <v>70</v>
      </c>
      <c r="E78" s="27"/>
      <c r="F78" s="36" t="s">
        <v>10</v>
      </c>
      <c r="G78" s="6"/>
    </row>
    <row r="79" spans="2:7" ht="80.099999999999994" customHeight="1" x14ac:dyDescent="0.2">
      <c r="B79" s="6"/>
      <c r="C79" s="26"/>
      <c r="D79" s="22" t="s">
        <v>3</v>
      </c>
      <c r="E79" s="27"/>
      <c r="F79" s="36" t="s">
        <v>11</v>
      </c>
      <c r="G79" s="6"/>
    </row>
    <row r="80" spans="2:7" ht="39.950000000000003" customHeight="1" x14ac:dyDescent="0.2">
      <c r="B80" s="6"/>
      <c r="C80" s="26"/>
      <c r="D80" s="25" t="s">
        <v>4</v>
      </c>
      <c r="E80" s="27"/>
      <c r="F80" s="36" t="s">
        <v>26</v>
      </c>
      <c r="G80" s="6"/>
    </row>
    <row r="81" spans="2:7" ht="20.100000000000001" customHeight="1" x14ac:dyDescent="0.2">
      <c r="B81" s="6"/>
      <c r="C81" s="26"/>
      <c r="D81" s="25" t="s">
        <v>5</v>
      </c>
      <c r="E81" s="27"/>
      <c r="F81" s="41"/>
      <c r="G81" s="6"/>
    </row>
    <row r="82" spans="2:7" ht="20.100000000000001" customHeight="1" x14ac:dyDescent="0.2">
      <c r="B82" s="6"/>
      <c r="C82" s="26"/>
      <c r="D82" s="25" t="s">
        <v>7</v>
      </c>
      <c r="E82" s="27"/>
      <c r="F82" s="40"/>
      <c r="G82" s="6"/>
    </row>
    <row r="83" spans="2:7" ht="20.100000000000001" customHeight="1" x14ac:dyDescent="0.2">
      <c r="B83" s="6"/>
      <c r="C83" s="26"/>
      <c r="D83" s="25" t="s">
        <v>6</v>
      </c>
      <c r="E83" s="27"/>
      <c r="F83" s="41"/>
      <c r="G83" s="6"/>
    </row>
    <row r="84" spans="2:7" ht="3" customHeight="1" x14ac:dyDescent="0.2">
      <c r="B84" s="6"/>
      <c r="C84" s="3"/>
      <c r="D84" s="4"/>
      <c r="E84" s="44"/>
      <c r="F84" s="38"/>
      <c r="G84" s="6"/>
    </row>
    <row r="85" spans="2:7" x14ac:dyDescent="0.2">
      <c r="E85" s="47"/>
      <c r="F85" s="39"/>
    </row>
    <row r="86" spans="2:7" x14ac:dyDescent="0.2">
      <c r="E86" s="47"/>
      <c r="F86" s="39"/>
    </row>
    <row r="87" spans="2:7" ht="3" customHeight="1" x14ac:dyDescent="0.2">
      <c r="B87" s="6"/>
      <c r="C87" s="3"/>
      <c r="D87" s="4"/>
      <c r="E87" s="46"/>
      <c r="F87" s="38"/>
      <c r="G87" s="6"/>
    </row>
    <row r="88" spans="2:7" x14ac:dyDescent="0.2">
      <c r="B88" s="6"/>
      <c r="C88"/>
      <c r="D88" s="7" t="s">
        <v>8</v>
      </c>
      <c r="E88" s="47"/>
      <c r="F88" s="23">
        <f>AssessmentDate</f>
        <v>42117</v>
      </c>
      <c r="G88" s="6"/>
    </row>
    <row r="89" spans="2:7" ht="3" customHeight="1" x14ac:dyDescent="0.2">
      <c r="B89" s="6"/>
      <c r="C89" s="3"/>
      <c r="D89" s="4"/>
      <c r="E89" s="46"/>
      <c r="F89" s="38"/>
      <c r="G89" s="6"/>
    </row>
    <row r="90" spans="2:7" ht="99.95" customHeight="1" x14ac:dyDescent="0.2">
      <c r="B90" s="6"/>
      <c r="C90" s="24">
        <v>7</v>
      </c>
      <c r="D90" s="25" t="s">
        <v>66</v>
      </c>
      <c r="E90" s="43" t="str">
        <f>Workforce!AG1</f>
        <v/>
      </c>
      <c r="F90" s="35" t="str">
        <f>BD!C7</f>
        <v>7. To what extent do you feel that your department's workforce is free of high rates of complaints or grievances, including diversity-related complaints?</v>
      </c>
      <c r="G90" s="6"/>
    </row>
    <row r="91" spans="2:7" ht="65.099999999999994" customHeight="1" x14ac:dyDescent="0.2">
      <c r="B91" s="6"/>
      <c r="C91" s="26"/>
      <c r="D91" s="25" t="s">
        <v>31</v>
      </c>
      <c r="E91" s="27"/>
      <c r="F91" s="36" t="s">
        <v>9</v>
      </c>
      <c r="G91" s="6"/>
    </row>
    <row r="92" spans="2:7" ht="65.099999999999994" customHeight="1" x14ac:dyDescent="0.2">
      <c r="B92" s="6"/>
      <c r="C92" s="26"/>
      <c r="D92" s="25" t="s">
        <v>70</v>
      </c>
      <c r="E92" s="27"/>
      <c r="F92" s="36" t="s">
        <v>10</v>
      </c>
      <c r="G92" s="6"/>
    </row>
    <row r="93" spans="2:7" ht="80.099999999999994" customHeight="1" x14ac:dyDescent="0.2">
      <c r="B93" s="6"/>
      <c r="C93" s="26"/>
      <c r="D93" s="22" t="s">
        <v>3</v>
      </c>
      <c r="E93" s="27"/>
      <c r="F93" s="36" t="s">
        <v>11</v>
      </c>
      <c r="G93" s="6"/>
    </row>
    <row r="94" spans="2:7" ht="39.950000000000003" customHeight="1" x14ac:dyDescent="0.2">
      <c r="B94" s="6"/>
      <c r="C94" s="26"/>
      <c r="D94" s="25" t="s">
        <v>4</v>
      </c>
      <c r="E94" s="27"/>
      <c r="F94" s="36" t="s">
        <v>26</v>
      </c>
      <c r="G94" s="6"/>
    </row>
    <row r="95" spans="2:7" ht="20.100000000000001" customHeight="1" x14ac:dyDescent="0.2">
      <c r="B95" s="6"/>
      <c r="C95" s="26"/>
      <c r="D95" s="25" t="s">
        <v>5</v>
      </c>
      <c r="E95" s="27"/>
      <c r="F95" s="41"/>
      <c r="G95" s="6"/>
    </row>
    <row r="96" spans="2:7" ht="20.100000000000001" customHeight="1" x14ac:dyDescent="0.2">
      <c r="B96" s="6"/>
      <c r="C96" s="26"/>
      <c r="D96" s="25" t="s">
        <v>7</v>
      </c>
      <c r="E96" s="27"/>
      <c r="F96" s="40"/>
      <c r="G96" s="6"/>
    </row>
    <row r="97" spans="2:7" ht="20.100000000000001" customHeight="1" x14ac:dyDescent="0.2">
      <c r="B97" s="6"/>
      <c r="C97" s="26"/>
      <c r="D97" s="25" t="s">
        <v>6</v>
      </c>
      <c r="E97" s="27"/>
      <c r="F97" s="41"/>
      <c r="G97" s="6"/>
    </row>
    <row r="98" spans="2:7" ht="3" customHeight="1" x14ac:dyDescent="0.2">
      <c r="B98" s="6"/>
      <c r="C98" s="3"/>
      <c r="D98" s="4"/>
      <c r="E98" s="44"/>
      <c r="F98" s="38"/>
      <c r="G98" s="6"/>
    </row>
    <row r="99" spans="2:7" x14ac:dyDescent="0.2">
      <c r="E99" s="47"/>
      <c r="F99" s="39"/>
    </row>
    <row r="100" spans="2:7" x14ac:dyDescent="0.2">
      <c r="E100" s="47"/>
      <c r="F100" s="39"/>
    </row>
    <row r="101" spans="2:7" ht="3" customHeight="1" x14ac:dyDescent="0.2">
      <c r="B101" s="6"/>
      <c r="C101" s="3"/>
      <c r="D101" s="4"/>
      <c r="E101" s="46"/>
      <c r="F101" s="38"/>
      <c r="G101" s="6"/>
    </row>
    <row r="102" spans="2:7" x14ac:dyDescent="0.2">
      <c r="B102" s="6"/>
      <c r="C102"/>
      <c r="D102" s="7" t="s">
        <v>8</v>
      </c>
      <c r="E102" s="47"/>
      <c r="F102" s="23">
        <f>AssessmentDate</f>
        <v>42117</v>
      </c>
      <c r="G102" s="6"/>
    </row>
    <row r="103" spans="2:7" ht="3" customHeight="1" x14ac:dyDescent="0.2">
      <c r="B103" s="6"/>
      <c r="C103" s="3"/>
      <c r="D103" s="4"/>
      <c r="E103" s="46"/>
      <c r="F103" s="38"/>
      <c r="G103" s="6"/>
    </row>
    <row r="104" spans="2:7" ht="99.95" customHeight="1" x14ac:dyDescent="0.2">
      <c r="B104" s="6"/>
      <c r="C104" s="24">
        <v>8</v>
      </c>
      <c r="D104" s="25" t="s">
        <v>66</v>
      </c>
      <c r="E104" s="43" t="str">
        <f>Workforce!AJ1</f>
        <v/>
      </c>
      <c r="F104" s="35" t="str">
        <f>BD!C8</f>
        <v>8. To what extent do you feel that your department's workforce is satisfied with their benefits and workforce services?</v>
      </c>
      <c r="G104" s="6"/>
    </row>
    <row r="105" spans="2:7" ht="65.099999999999994" customHeight="1" x14ac:dyDescent="0.2">
      <c r="B105" s="6"/>
      <c r="C105" s="26"/>
      <c r="D105" s="25" t="s">
        <v>31</v>
      </c>
      <c r="E105" s="27"/>
      <c r="F105" s="36" t="s">
        <v>9</v>
      </c>
      <c r="G105" s="6"/>
    </row>
    <row r="106" spans="2:7" ht="65.099999999999994" customHeight="1" x14ac:dyDescent="0.2">
      <c r="B106" s="6"/>
      <c r="C106" s="26"/>
      <c r="D106" s="25" t="s">
        <v>70</v>
      </c>
      <c r="E106" s="27"/>
      <c r="F106" s="36" t="s">
        <v>10</v>
      </c>
      <c r="G106" s="6"/>
    </row>
    <row r="107" spans="2:7" ht="80.099999999999994" customHeight="1" x14ac:dyDescent="0.2">
      <c r="B107" s="6"/>
      <c r="C107" s="26"/>
      <c r="D107" s="22" t="s">
        <v>3</v>
      </c>
      <c r="E107" s="27"/>
      <c r="F107" s="36" t="s">
        <v>11</v>
      </c>
      <c r="G107" s="6"/>
    </row>
    <row r="108" spans="2:7" ht="39.950000000000003" customHeight="1" x14ac:dyDescent="0.2">
      <c r="B108" s="6"/>
      <c r="C108" s="26"/>
      <c r="D108" s="25" t="s">
        <v>4</v>
      </c>
      <c r="E108" s="27"/>
      <c r="F108" s="36" t="s">
        <v>26</v>
      </c>
      <c r="G108" s="6"/>
    </row>
    <row r="109" spans="2:7" ht="20.100000000000001" customHeight="1" x14ac:dyDescent="0.2">
      <c r="B109" s="6"/>
      <c r="C109" s="26"/>
      <c r="D109" s="25" t="s">
        <v>5</v>
      </c>
      <c r="E109" s="27"/>
      <c r="F109" s="41"/>
      <c r="G109" s="6"/>
    </row>
    <row r="110" spans="2:7" ht="20.100000000000001" customHeight="1" x14ac:dyDescent="0.2">
      <c r="B110" s="6"/>
      <c r="C110" s="26"/>
      <c r="D110" s="25" t="s">
        <v>7</v>
      </c>
      <c r="E110" s="27"/>
      <c r="F110" s="40"/>
      <c r="G110" s="6"/>
    </row>
    <row r="111" spans="2:7" ht="20.100000000000001" customHeight="1" x14ac:dyDescent="0.2">
      <c r="B111" s="6"/>
      <c r="C111" s="26"/>
      <c r="D111" s="25" t="s">
        <v>6</v>
      </c>
      <c r="E111" s="27"/>
      <c r="F111" s="41"/>
      <c r="G111" s="6"/>
    </row>
    <row r="112" spans="2:7" ht="3" customHeight="1" x14ac:dyDescent="0.2">
      <c r="B112" s="6"/>
      <c r="C112" s="3"/>
      <c r="D112" s="4"/>
      <c r="E112" s="44"/>
      <c r="F112" s="38"/>
      <c r="G112" s="6"/>
    </row>
    <row r="113" spans="2:7" x14ac:dyDescent="0.2">
      <c r="E113" s="47"/>
      <c r="F113" s="39"/>
    </row>
    <row r="114" spans="2:7" x14ac:dyDescent="0.2">
      <c r="E114" s="47"/>
      <c r="F114" s="39"/>
    </row>
    <row r="115" spans="2:7" ht="3" customHeight="1" x14ac:dyDescent="0.2">
      <c r="B115" s="6"/>
      <c r="C115" s="3"/>
      <c r="D115" s="4"/>
      <c r="E115" s="46"/>
      <c r="F115" s="38"/>
      <c r="G115" s="6"/>
    </row>
    <row r="116" spans="2:7" x14ac:dyDescent="0.2">
      <c r="B116" s="6"/>
      <c r="C116"/>
      <c r="D116" s="7" t="s">
        <v>8</v>
      </c>
      <c r="E116" s="47"/>
      <c r="F116" s="23">
        <f>AssessmentDate</f>
        <v>42117</v>
      </c>
      <c r="G116" s="6"/>
    </row>
    <row r="117" spans="2:7" ht="3" customHeight="1" x14ac:dyDescent="0.2">
      <c r="B117" s="6"/>
      <c r="C117" s="3"/>
      <c r="D117" s="4"/>
      <c r="E117" s="46"/>
      <c r="F117" s="38"/>
      <c r="G117" s="6"/>
    </row>
    <row r="118" spans="2:7" ht="99.95" customHeight="1" x14ac:dyDescent="0.2">
      <c r="B118" s="6"/>
      <c r="C118" s="24">
        <v>9</v>
      </c>
      <c r="D118" s="25" t="s">
        <v>66</v>
      </c>
      <c r="E118" s="43" t="str">
        <f>Workforce!AM1</f>
        <v/>
      </c>
      <c r="F118" s="35" t="str">
        <f>BD!C9</f>
        <v>9. To what extent do you feel that your department's workforce demonstrates high engagement with a focus on high work performance leading to excellent internal and external customer satisfaction?</v>
      </c>
      <c r="G118" s="6"/>
    </row>
    <row r="119" spans="2:7" ht="65.099999999999994" customHeight="1" x14ac:dyDescent="0.2">
      <c r="B119" s="6"/>
      <c r="C119" s="26"/>
      <c r="D119" s="25" t="s">
        <v>31</v>
      </c>
      <c r="E119" s="27"/>
      <c r="F119" s="36" t="s">
        <v>9</v>
      </c>
      <c r="G119" s="6"/>
    </row>
    <row r="120" spans="2:7" ht="65.099999999999994" customHeight="1" x14ac:dyDescent="0.2">
      <c r="B120" s="6"/>
      <c r="C120" s="26"/>
      <c r="D120" s="25" t="s">
        <v>70</v>
      </c>
      <c r="E120" s="27"/>
      <c r="F120" s="36" t="s">
        <v>10</v>
      </c>
      <c r="G120" s="6"/>
    </row>
    <row r="121" spans="2:7" ht="80.099999999999994" customHeight="1" x14ac:dyDescent="0.2">
      <c r="B121" s="6"/>
      <c r="C121" s="26"/>
      <c r="D121" s="22" t="s">
        <v>3</v>
      </c>
      <c r="E121" s="27"/>
      <c r="F121" s="36" t="s">
        <v>11</v>
      </c>
      <c r="G121" s="6"/>
    </row>
    <row r="122" spans="2:7" ht="39.950000000000003" customHeight="1" x14ac:dyDescent="0.2">
      <c r="B122" s="6"/>
      <c r="C122" s="26"/>
      <c r="D122" s="25" t="s">
        <v>4</v>
      </c>
      <c r="E122" s="27"/>
      <c r="F122" s="36" t="s">
        <v>26</v>
      </c>
      <c r="G122" s="6"/>
    </row>
    <row r="123" spans="2:7" ht="20.100000000000001" customHeight="1" x14ac:dyDescent="0.2">
      <c r="B123" s="6"/>
      <c r="C123" s="26"/>
      <c r="D123" s="25" t="s">
        <v>5</v>
      </c>
      <c r="E123" s="27"/>
      <c r="F123" s="41"/>
      <c r="G123" s="6"/>
    </row>
    <row r="124" spans="2:7" ht="20.100000000000001" customHeight="1" x14ac:dyDescent="0.2">
      <c r="B124" s="6"/>
      <c r="C124" s="26"/>
      <c r="D124" s="25" t="s">
        <v>7</v>
      </c>
      <c r="E124" s="27"/>
      <c r="F124" s="40"/>
      <c r="G124" s="6"/>
    </row>
    <row r="125" spans="2:7" ht="20.100000000000001" customHeight="1" x14ac:dyDescent="0.2">
      <c r="B125" s="6"/>
      <c r="C125" s="26"/>
      <c r="D125" s="25" t="s">
        <v>6</v>
      </c>
      <c r="E125" s="27"/>
      <c r="F125" s="41"/>
      <c r="G125" s="6"/>
    </row>
    <row r="126" spans="2:7" ht="3" customHeight="1" x14ac:dyDescent="0.2">
      <c r="B126" s="6"/>
      <c r="C126" s="3"/>
      <c r="D126" s="4"/>
      <c r="E126" s="44"/>
      <c r="F126" s="38"/>
      <c r="G126" s="6"/>
    </row>
    <row r="127" spans="2:7" x14ac:dyDescent="0.2">
      <c r="E127" s="47"/>
      <c r="F127" s="39"/>
    </row>
    <row r="128" spans="2:7" x14ac:dyDescent="0.2">
      <c r="E128" s="47"/>
      <c r="F128" s="39"/>
    </row>
    <row r="129" spans="2:7" ht="3" customHeight="1" x14ac:dyDescent="0.2">
      <c r="B129" s="6"/>
      <c r="C129" s="3"/>
      <c r="D129" s="4"/>
      <c r="E129" s="46"/>
      <c r="F129" s="38"/>
      <c r="G129" s="6"/>
    </row>
    <row r="130" spans="2:7" x14ac:dyDescent="0.2">
      <c r="B130" s="6"/>
      <c r="C130"/>
      <c r="D130" s="7" t="s">
        <v>8</v>
      </c>
      <c r="E130" s="47"/>
      <c r="F130" s="23">
        <f>AssessmentDate</f>
        <v>42117</v>
      </c>
      <c r="G130" s="6"/>
    </row>
    <row r="131" spans="2:7" ht="3" customHeight="1" x14ac:dyDescent="0.2">
      <c r="B131" s="6"/>
      <c r="C131" s="3"/>
      <c r="D131" s="4"/>
      <c r="E131" s="46"/>
      <c r="F131" s="38"/>
      <c r="G131" s="6"/>
    </row>
    <row r="132" spans="2:7" ht="99.95" customHeight="1" x14ac:dyDescent="0.2">
      <c r="B132" s="6"/>
      <c r="C132" s="24">
        <v>10</v>
      </c>
      <c r="D132" s="25" t="s">
        <v>66</v>
      </c>
      <c r="E132" s="43" t="str">
        <f>Workforce!AP1</f>
        <v/>
      </c>
      <c r="F132" s="35" t="str">
        <f>BD!C10</f>
        <v>10. To what extent do you feel that your department's workforce is suitably diverse, caring, respectful and engaging for all workers?</v>
      </c>
      <c r="G132" s="6"/>
    </row>
    <row r="133" spans="2:7" ht="65.099999999999994" customHeight="1" x14ac:dyDescent="0.2">
      <c r="B133" s="6"/>
      <c r="C133" s="26"/>
      <c r="D133" s="25" t="s">
        <v>31</v>
      </c>
      <c r="E133" s="27"/>
      <c r="F133" s="36" t="s">
        <v>9</v>
      </c>
      <c r="G133" s="6"/>
    </row>
    <row r="134" spans="2:7" ht="65.099999999999994" customHeight="1" x14ac:dyDescent="0.2">
      <c r="B134" s="6"/>
      <c r="C134" s="26"/>
      <c r="D134" s="25" t="s">
        <v>70</v>
      </c>
      <c r="E134" s="27"/>
      <c r="F134" s="36" t="s">
        <v>10</v>
      </c>
      <c r="G134" s="6"/>
    </row>
    <row r="135" spans="2:7" ht="80.099999999999994" customHeight="1" x14ac:dyDescent="0.2">
      <c r="B135" s="6"/>
      <c r="C135" s="26"/>
      <c r="D135" s="22" t="s">
        <v>3</v>
      </c>
      <c r="E135" s="27"/>
      <c r="F135" s="36" t="s">
        <v>11</v>
      </c>
      <c r="G135" s="6"/>
    </row>
    <row r="136" spans="2:7" ht="39.950000000000003" customHeight="1" x14ac:dyDescent="0.2">
      <c r="B136" s="6"/>
      <c r="C136" s="26"/>
      <c r="D136" s="25" t="s">
        <v>4</v>
      </c>
      <c r="E136" s="27"/>
      <c r="F136" s="36" t="s">
        <v>26</v>
      </c>
      <c r="G136" s="6"/>
    </row>
    <row r="137" spans="2:7" ht="20.100000000000001" customHeight="1" x14ac:dyDescent="0.2">
      <c r="B137" s="6"/>
      <c r="C137" s="26"/>
      <c r="D137" s="25" t="s">
        <v>5</v>
      </c>
      <c r="E137" s="27"/>
      <c r="F137" s="41"/>
      <c r="G137" s="6"/>
    </row>
    <row r="138" spans="2:7" ht="20.100000000000001" customHeight="1" x14ac:dyDescent="0.2">
      <c r="B138" s="6"/>
      <c r="C138" s="26"/>
      <c r="D138" s="25" t="s">
        <v>7</v>
      </c>
      <c r="E138" s="27"/>
      <c r="F138" s="40"/>
      <c r="G138" s="6"/>
    </row>
    <row r="139" spans="2:7" ht="20.100000000000001" customHeight="1" x14ac:dyDescent="0.2">
      <c r="B139" s="6"/>
      <c r="C139" s="26"/>
      <c r="D139" s="25" t="s">
        <v>6</v>
      </c>
      <c r="E139" s="27"/>
      <c r="F139" s="41"/>
      <c r="G139" s="6"/>
    </row>
    <row r="140" spans="2:7" ht="3" customHeight="1" x14ac:dyDescent="0.2">
      <c r="B140" s="6"/>
      <c r="C140" s="3"/>
      <c r="D140" s="4"/>
      <c r="E140" s="44"/>
      <c r="F140" s="4"/>
      <c r="G140" s="6"/>
    </row>
  </sheetData>
  <sheetProtection password="A5A0" sheet="1"/>
  <phoneticPr fontId="0" type="noConversion"/>
  <conditionalFormatting sqref="E1">
    <cfRule type="cellIs" dxfId="95" priority="1" stopIfTrue="1" operator="between">
      <formula>4</formula>
      <formula>5</formula>
    </cfRule>
    <cfRule type="cellIs" dxfId="94" priority="2" stopIfTrue="1" operator="between">
      <formula>2</formula>
      <formula>3.9999999999</formula>
    </cfRule>
    <cfRule type="cellIs" dxfId="93" priority="3" stopIfTrue="1" operator="between">
      <formula>1</formula>
      <formula>1.9999999999</formula>
    </cfRule>
  </conditionalFormatting>
  <conditionalFormatting sqref="E6 E132 E20 E34 E48 E62 E90 E104 E118 E76">
    <cfRule type="cellIs" dxfId="92" priority="4" stopIfTrue="1" operator="between">
      <formula>4</formula>
      <formula>5</formula>
    </cfRule>
    <cfRule type="cellIs" dxfId="91" priority="5" stopIfTrue="1" operator="between">
      <formula>2</formula>
      <formula>3.9999999999</formula>
    </cfRule>
    <cfRule type="cellIs" dxfId="90" priority="6" stopIfTrue="1" operator="between">
      <formula>0.0000000001</formula>
      <formula>1.9999999999</formula>
    </cfRule>
  </conditionalFormatting>
  <dataValidations count="6">
    <dataValidation type="date" allowBlank="1" showInputMessage="1" showErrorMessage="1" errorTitle="Date Field" error="Input date; example: 15-Jan-06" promptTitle="Input Date (example: 15-Mar-06)" sqref="F125 F137 F139 F109 F95 F97 F81 F83 F67 F69 F53 F55 F39 F41 F25 F27 F123 F111 F11 F13" xr:uid="{00000000-0002-0000-0400-000000000000}">
      <formula1>38718</formula1>
      <formula2>44196</formula2>
    </dataValidation>
    <dataValidation type="decimal" allowBlank="1" showInputMessage="1" showErrorMessage="1" errorTitle="Percent Field (fraction of %)" error="Input as a fraction of percent (.25 = 25%)" promptTitle="Percent Field" sqref="F12 F138 F96 F82 F68 F54 F40 F26 F124 F110" xr:uid="{00000000-0002-0000-0400-000001000000}">
      <formula1>0</formula1>
      <formula2>1</formula2>
    </dataValidation>
    <dataValidation type="textLength" allowBlank="1" showInputMessage="1" showErrorMessage="1" error="Text entry too long to view or print (press Retry, not Cancel)" sqref="F133:F134 F7:F8 F119:F120 F105:F106 F91:F92 F77:F78 F63:F64 F49:F50 F35:F36 F21:F22" xr:uid="{00000000-0002-0000-0400-000002000000}">
      <formula1>0</formula1>
      <formula2>400</formula2>
    </dataValidation>
    <dataValidation type="textLength" allowBlank="1" showInputMessage="1" showErrorMessage="1" error="Text entry too long to view or print (press Retry, not Cancel)" sqref="F9 F135 F121 F107 F93 F79 F65 F51 F37 F23" xr:uid="{00000000-0002-0000-0400-000003000000}">
      <formula1>0</formula1>
      <formula2>490</formula2>
    </dataValidation>
    <dataValidation type="textLength" allowBlank="1" showInputMessage="1" showErrorMessage="1" error="Text entry too long to view or print (press Retry, not Cancel)" sqref="F10 F136 F122 F108 F94 F80 F66 F52 F38 F24" xr:uid="{00000000-0002-0000-0400-000004000000}">
      <formula1>0</formula1>
      <formula2>240</formula2>
    </dataValidation>
    <dataValidation type="decimal" allowBlank="1" showInputMessage="1" showErrorMessage="1" error="Please input a decimal between 1 and 5" sqref="E6 E132 E118 E104 E90 E62 E48 E34 E20 E76" xr:uid="{00000000-0002-0000-0400-000005000000}">
      <formula1>1</formula1>
      <formula2>5</formula2>
    </dataValidation>
  </dataValidations>
  <pageMargins left="0.13" right="0.47" top="1" bottom="1" header="0.5" footer="0.5"/>
  <pageSetup orientation="landscape" horizontalDpi="4294967293" verticalDpi="0" r:id="rId1"/>
  <headerFooter alignWithMargins="0">
    <oddHeader>&amp;F</oddHeader>
    <oddFooter>&amp;CCopyright (c) 2005 AfCI Inc. All Rights Reserved&amp;RPage &amp;P of &amp;N</oddFooter>
  </headerFooter>
  <rowBreaks count="9" manualBreakCount="9">
    <brk id="15" max="16383" man="1"/>
    <brk id="29" max="16383" man="1"/>
    <brk id="43" max="16383" man="1"/>
    <brk id="57" max="16383" man="1"/>
    <brk id="71" max="16383" man="1"/>
    <brk id="85" max="16383" man="1"/>
    <brk id="99" max="16383" man="1"/>
    <brk id="113" max="16383" man="1"/>
    <brk id="127"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143"/>
  <sheetViews>
    <sheetView showGridLines="0" showRowColHeaders="0" zoomScaleNormal="100" workbookViewId="0">
      <pane xSplit="3" ySplit="1" topLeftCell="D2" activePane="bottomRight" state="frozen"/>
      <selection pane="topRight" activeCell="D1" sqref="D1"/>
      <selection pane="bottomLeft" activeCell="A2" sqref="A2"/>
      <selection pane="bottomRight" activeCell="F6" sqref="F6"/>
    </sheetView>
  </sheetViews>
  <sheetFormatPr defaultRowHeight="12.75" x14ac:dyDescent="0.2"/>
  <cols>
    <col min="1" max="1" width="2.7109375" customWidth="1"/>
    <col min="2" max="2" width="0.85546875" customWidth="1"/>
    <col min="3" max="3" width="4.42578125" style="1" customWidth="1"/>
    <col min="4" max="4" width="34.5703125" customWidth="1"/>
    <col min="5" max="5" width="6" style="2" customWidth="1"/>
    <col min="6" max="6" width="84.85546875" customWidth="1"/>
    <col min="7" max="7" width="0.85546875" customWidth="1"/>
    <col min="8" max="8" width="8.7109375" style="48" customWidth="1"/>
    <col min="9" max="9" width="3.42578125" customWidth="1"/>
    <col min="10" max="10" width="0.85546875" customWidth="1"/>
    <col min="11" max="11" width="10.7109375" customWidth="1"/>
    <col min="12" max="12" width="0.85546875" customWidth="1"/>
  </cols>
  <sheetData>
    <row r="1" spans="1:8" x14ac:dyDescent="0.2">
      <c r="A1" s="29"/>
      <c r="C1"/>
      <c r="D1" t="s">
        <v>65</v>
      </c>
      <c r="E1" s="28" t="str">
        <f>IF(ISERROR(AVERAGE(E6,E20,E34,E48,E62,E76,E90,E104,E118,E132)),"",AVERAGE(E6,E20,E34,E48,E62,E76,E90,E104,E118,E132))</f>
        <v/>
      </c>
      <c r="F1" s="30" t="str">
        <f>Dashboard!L34</f>
        <v>Workforce Capability/Capacity</v>
      </c>
    </row>
    <row r="2" spans="1:8" x14ac:dyDescent="0.2">
      <c r="C2"/>
      <c r="H2"/>
    </row>
    <row r="3" spans="1:8" ht="3" customHeight="1" x14ac:dyDescent="0.2">
      <c r="B3" s="6"/>
      <c r="C3" s="3"/>
      <c r="D3" s="4"/>
      <c r="E3" s="5"/>
      <c r="F3" s="4"/>
      <c r="G3" s="6"/>
      <c r="H3"/>
    </row>
    <row r="4" spans="1:8" x14ac:dyDescent="0.2">
      <c r="B4" s="6"/>
      <c r="C4"/>
      <c r="D4" s="7" t="s">
        <v>8</v>
      </c>
      <c r="F4" s="23">
        <f>AssessmentDate</f>
        <v>42117</v>
      </c>
      <c r="G4" s="6"/>
      <c r="H4"/>
    </row>
    <row r="5" spans="1:8" ht="3" customHeight="1" x14ac:dyDescent="0.2">
      <c r="B5" s="6"/>
      <c r="C5" s="3"/>
      <c r="D5" s="4"/>
      <c r="E5" s="5"/>
      <c r="F5" s="4"/>
      <c r="G5" s="6"/>
      <c r="H5"/>
    </row>
    <row r="6" spans="1:8" ht="99.95" customHeight="1" x14ac:dyDescent="0.2">
      <c r="B6" s="6"/>
      <c r="C6" s="24">
        <v>1</v>
      </c>
      <c r="D6" s="25" t="s">
        <v>66</v>
      </c>
      <c r="E6" s="43" t="str">
        <f>Workforce!AS1</f>
        <v/>
      </c>
      <c r="F6" s="35" t="str">
        <f>BD!C11</f>
        <v>1. To what extent do you feel that your department's workforce (employees and/or volunteers) has the capabilities (including training, education, experience, and demonstrated work performance) needed to achieve high performance services that meet customer requirements?</v>
      </c>
      <c r="G6" s="6"/>
      <c r="H6"/>
    </row>
    <row r="7" spans="1:8" ht="65.099999999999994" customHeight="1" x14ac:dyDescent="0.2">
      <c r="B7" s="6"/>
      <c r="C7" s="26"/>
      <c r="D7" s="25" t="s">
        <v>31</v>
      </c>
      <c r="E7" s="27"/>
      <c r="F7" s="36" t="s">
        <v>9</v>
      </c>
      <c r="G7" s="6"/>
      <c r="H7"/>
    </row>
    <row r="8" spans="1:8" ht="65.099999999999994" customHeight="1" x14ac:dyDescent="0.2">
      <c r="B8" s="6"/>
      <c r="C8" s="26"/>
      <c r="D8" s="25" t="s">
        <v>70</v>
      </c>
      <c r="E8" s="27"/>
      <c r="F8" s="36" t="s">
        <v>10</v>
      </c>
      <c r="G8" s="6"/>
      <c r="H8"/>
    </row>
    <row r="9" spans="1:8" ht="80.099999999999994" customHeight="1" x14ac:dyDescent="0.2">
      <c r="B9" s="6"/>
      <c r="C9" s="26"/>
      <c r="D9" s="22" t="s">
        <v>3</v>
      </c>
      <c r="E9" s="27"/>
      <c r="F9" s="36" t="s">
        <v>11</v>
      </c>
      <c r="G9" s="6"/>
      <c r="H9"/>
    </row>
    <row r="10" spans="1:8" ht="39.950000000000003" customHeight="1" x14ac:dyDescent="0.2">
      <c r="B10" s="6"/>
      <c r="C10" s="26"/>
      <c r="D10" s="25" t="s">
        <v>4</v>
      </c>
      <c r="E10" s="27"/>
      <c r="F10" s="36" t="s">
        <v>26</v>
      </c>
      <c r="G10" s="6"/>
      <c r="H10"/>
    </row>
    <row r="11" spans="1:8" ht="20.100000000000001" customHeight="1" x14ac:dyDescent="0.2">
      <c r="B11" s="6"/>
      <c r="C11" s="26"/>
      <c r="D11" s="25" t="s">
        <v>5</v>
      </c>
      <c r="E11" s="27"/>
      <c r="F11" s="41"/>
      <c r="G11" s="6"/>
      <c r="H11"/>
    </row>
    <row r="12" spans="1:8" ht="20.100000000000001" customHeight="1" x14ac:dyDescent="0.2">
      <c r="B12" s="6"/>
      <c r="C12" s="26"/>
      <c r="D12" s="25" t="s">
        <v>7</v>
      </c>
      <c r="E12" s="27"/>
      <c r="F12" s="40"/>
      <c r="G12" s="6"/>
      <c r="H12"/>
    </row>
    <row r="13" spans="1:8" ht="20.100000000000001" customHeight="1" x14ac:dyDescent="0.2">
      <c r="B13" s="6"/>
      <c r="C13" s="26"/>
      <c r="D13" s="25" t="s">
        <v>6</v>
      </c>
      <c r="E13" s="27"/>
      <c r="F13" s="41"/>
      <c r="G13" s="6"/>
      <c r="H13"/>
    </row>
    <row r="14" spans="1:8" ht="3" customHeight="1" x14ac:dyDescent="0.2">
      <c r="B14" s="6"/>
      <c r="C14" s="3"/>
      <c r="D14" s="4"/>
      <c r="E14" s="44"/>
      <c r="F14" s="38"/>
      <c r="G14" s="6"/>
      <c r="H14"/>
    </row>
    <row r="15" spans="1:8" x14ac:dyDescent="0.2">
      <c r="A15" s="29"/>
      <c r="D15" s="7"/>
      <c r="E15" s="45"/>
      <c r="F15" s="39"/>
      <c r="H15"/>
    </row>
    <row r="16" spans="1:8" x14ac:dyDescent="0.2">
      <c r="D16" s="7"/>
      <c r="E16" s="45"/>
      <c r="F16" s="39"/>
      <c r="H16"/>
    </row>
    <row r="17" spans="2:8" ht="3" customHeight="1" x14ac:dyDescent="0.2">
      <c r="B17" s="6"/>
      <c r="C17" s="3"/>
      <c r="D17" s="4"/>
      <c r="E17" s="46"/>
      <c r="F17" s="38"/>
      <c r="G17" s="6"/>
      <c r="H17"/>
    </row>
    <row r="18" spans="2:8" x14ac:dyDescent="0.2">
      <c r="B18" s="6"/>
      <c r="C18"/>
      <c r="D18" s="7" t="s">
        <v>8</v>
      </c>
      <c r="E18" s="47"/>
      <c r="F18" s="23">
        <f>AssessmentDate</f>
        <v>42117</v>
      </c>
      <c r="G18" s="6"/>
      <c r="H18"/>
    </row>
    <row r="19" spans="2:8" ht="3" customHeight="1" x14ac:dyDescent="0.2">
      <c r="B19" s="6"/>
      <c r="C19" s="3"/>
      <c r="D19" s="4"/>
      <c r="E19" s="46"/>
      <c r="F19" s="38"/>
      <c r="G19" s="6"/>
      <c r="H19"/>
    </row>
    <row r="20" spans="2:8" ht="99.95" customHeight="1" x14ac:dyDescent="0.2">
      <c r="B20" s="6"/>
      <c r="C20" s="24">
        <v>2</v>
      </c>
      <c r="D20" s="25" t="s">
        <v>66</v>
      </c>
      <c r="E20" s="43" t="str">
        <f>Workforce!AV1</f>
        <v/>
      </c>
      <c r="F20" s="35" t="str">
        <f>BD!C12</f>
        <v>2. To what extent do you feel that your department's workforce (employees and/or volunteers) has the capacity (staffing levels versus requirements) needed to achieve high performance services that meet customer requirements?</v>
      </c>
      <c r="G20" s="6"/>
      <c r="H20"/>
    </row>
    <row r="21" spans="2:8" ht="65.099999999999994" customHeight="1" x14ac:dyDescent="0.2">
      <c r="B21" s="6"/>
      <c r="C21" s="26"/>
      <c r="D21" s="25" t="s">
        <v>31</v>
      </c>
      <c r="E21" s="27"/>
      <c r="F21" s="36" t="s">
        <v>9</v>
      </c>
      <c r="G21" s="6"/>
      <c r="H21"/>
    </row>
    <row r="22" spans="2:8" ht="65.099999999999994" customHeight="1" x14ac:dyDescent="0.2">
      <c r="B22" s="6"/>
      <c r="C22" s="26"/>
      <c r="D22" s="25" t="s">
        <v>70</v>
      </c>
      <c r="E22" s="27"/>
      <c r="F22" s="36" t="s">
        <v>10</v>
      </c>
      <c r="G22" s="6"/>
      <c r="H22"/>
    </row>
    <row r="23" spans="2:8" ht="80.099999999999994" customHeight="1" x14ac:dyDescent="0.2">
      <c r="B23" s="6"/>
      <c r="C23" s="26"/>
      <c r="D23" s="22" t="s">
        <v>3</v>
      </c>
      <c r="E23" s="27"/>
      <c r="F23" s="36" t="s">
        <v>11</v>
      </c>
      <c r="G23" s="6"/>
      <c r="H23"/>
    </row>
    <row r="24" spans="2:8" ht="39.950000000000003" customHeight="1" x14ac:dyDescent="0.2">
      <c r="B24" s="6"/>
      <c r="C24" s="26"/>
      <c r="D24" s="25" t="s">
        <v>4</v>
      </c>
      <c r="E24" s="27"/>
      <c r="F24" s="36" t="s">
        <v>26</v>
      </c>
      <c r="G24" s="6"/>
      <c r="H24"/>
    </row>
    <row r="25" spans="2:8" ht="20.100000000000001" customHeight="1" x14ac:dyDescent="0.2">
      <c r="B25" s="6"/>
      <c r="C25" s="26"/>
      <c r="D25" s="25" t="s">
        <v>5</v>
      </c>
      <c r="E25" s="27"/>
      <c r="F25" s="41"/>
      <c r="G25" s="6"/>
      <c r="H25"/>
    </row>
    <row r="26" spans="2:8" ht="20.100000000000001" customHeight="1" x14ac:dyDescent="0.2">
      <c r="B26" s="6"/>
      <c r="C26" s="26"/>
      <c r="D26" s="25" t="s">
        <v>7</v>
      </c>
      <c r="E26" s="27"/>
      <c r="F26" s="40"/>
      <c r="G26" s="6"/>
      <c r="H26"/>
    </row>
    <row r="27" spans="2:8" ht="20.100000000000001" customHeight="1" x14ac:dyDescent="0.2">
      <c r="B27" s="6"/>
      <c r="C27" s="26"/>
      <c r="D27" s="25" t="s">
        <v>6</v>
      </c>
      <c r="E27" s="27"/>
      <c r="F27" s="41"/>
      <c r="G27" s="6"/>
      <c r="H27"/>
    </row>
    <row r="28" spans="2:8" ht="3" customHeight="1" x14ac:dyDescent="0.2">
      <c r="B28" s="6"/>
      <c r="C28" s="3"/>
      <c r="D28" s="4"/>
      <c r="E28" s="44"/>
      <c r="F28" s="38"/>
      <c r="G28" s="6"/>
      <c r="H28"/>
    </row>
    <row r="29" spans="2:8" x14ac:dyDescent="0.2">
      <c r="E29" s="47"/>
      <c r="F29" s="39"/>
      <c r="H29"/>
    </row>
    <row r="30" spans="2:8" x14ac:dyDescent="0.2">
      <c r="E30" s="47"/>
      <c r="F30" s="39"/>
      <c r="H30"/>
    </row>
    <row r="31" spans="2:8" ht="3" customHeight="1" x14ac:dyDescent="0.2">
      <c r="B31" s="6"/>
      <c r="C31" s="3"/>
      <c r="D31" s="4"/>
      <c r="E31" s="46"/>
      <c r="F31" s="38"/>
      <c r="G31" s="6"/>
      <c r="H31"/>
    </row>
    <row r="32" spans="2:8" x14ac:dyDescent="0.2">
      <c r="B32" s="6"/>
      <c r="C32"/>
      <c r="D32" s="7" t="s">
        <v>8</v>
      </c>
      <c r="E32" s="47"/>
      <c r="F32" s="23">
        <f>AssessmentDate</f>
        <v>42117</v>
      </c>
      <c r="G32" s="6"/>
      <c r="H32"/>
    </row>
    <row r="33" spans="2:8" ht="3" customHeight="1" x14ac:dyDescent="0.2">
      <c r="B33" s="6"/>
      <c r="C33" s="3"/>
      <c r="D33" s="4"/>
      <c r="E33" s="46"/>
      <c r="F33" s="38"/>
      <c r="G33" s="6"/>
      <c r="H33"/>
    </row>
    <row r="34" spans="2:8" ht="99.95" customHeight="1" x14ac:dyDescent="0.2">
      <c r="B34" s="6"/>
      <c r="C34" s="24">
        <v>3</v>
      </c>
      <c r="D34" s="25" t="s">
        <v>66</v>
      </c>
      <c r="E34" s="43" t="str">
        <f>Workforce!AY1</f>
        <v/>
      </c>
      <c r="F34" s="35" t="str">
        <f>BD!C13</f>
        <v>3. To what extent do you feel that your department has excellent training and certification programs needed to achieve high performance services that meet customer requirements?</v>
      </c>
      <c r="G34" s="6"/>
      <c r="H34"/>
    </row>
    <row r="35" spans="2:8" ht="65.099999999999994" customHeight="1" x14ac:dyDescent="0.2">
      <c r="B35" s="6"/>
      <c r="C35" s="26"/>
      <c r="D35" s="25" t="s">
        <v>31</v>
      </c>
      <c r="E35" s="27"/>
      <c r="F35" s="36" t="s">
        <v>9</v>
      </c>
      <c r="G35" s="6"/>
      <c r="H35"/>
    </row>
    <row r="36" spans="2:8" ht="65.099999999999994" customHeight="1" x14ac:dyDescent="0.2">
      <c r="B36" s="6"/>
      <c r="C36" s="26"/>
      <c r="D36" s="25" t="s">
        <v>70</v>
      </c>
      <c r="E36" s="27"/>
      <c r="F36" s="36" t="s">
        <v>10</v>
      </c>
      <c r="G36" s="6"/>
      <c r="H36"/>
    </row>
    <row r="37" spans="2:8" ht="80.099999999999994" customHeight="1" x14ac:dyDescent="0.2">
      <c r="B37" s="6"/>
      <c r="C37" s="26"/>
      <c r="D37" s="22" t="s">
        <v>3</v>
      </c>
      <c r="E37" s="27"/>
      <c r="F37" s="36" t="s">
        <v>11</v>
      </c>
      <c r="G37" s="6"/>
      <c r="H37"/>
    </row>
    <row r="38" spans="2:8" ht="39.950000000000003" customHeight="1" x14ac:dyDescent="0.2">
      <c r="B38" s="6"/>
      <c r="C38" s="26"/>
      <c r="D38" s="25" t="s">
        <v>4</v>
      </c>
      <c r="E38" s="27"/>
      <c r="F38" s="36" t="s">
        <v>26</v>
      </c>
      <c r="G38" s="6"/>
      <c r="H38"/>
    </row>
    <row r="39" spans="2:8" ht="20.100000000000001" customHeight="1" x14ac:dyDescent="0.2">
      <c r="B39" s="6"/>
      <c r="C39" s="26"/>
      <c r="D39" s="25" t="s">
        <v>5</v>
      </c>
      <c r="E39" s="27"/>
      <c r="F39" s="41"/>
      <c r="G39" s="6"/>
      <c r="H39"/>
    </row>
    <row r="40" spans="2:8" ht="20.100000000000001" customHeight="1" x14ac:dyDescent="0.2">
      <c r="B40" s="6"/>
      <c r="C40" s="26"/>
      <c r="D40" s="25" t="s">
        <v>7</v>
      </c>
      <c r="E40" s="27"/>
      <c r="F40" s="40"/>
      <c r="G40" s="6"/>
      <c r="H40"/>
    </row>
    <row r="41" spans="2:8" ht="20.100000000000001" customHeight="1" x14ac:dyDescent="0.2">
      <c r="B41" s="6"/>
      <c r="C41" s="26"/>
      <c r="D41" s="25" t="s">
        <v>6</v>
      </c>
      <c r="E41" s="27"/>
      <c r="F41" s="41"/>
      <c r="G41" s="6"/>
      <c r="H41"/>
    </row>
    <row r="42" spans="2:8" ht="3" customHeight="1" x14ac:dyDescent="0.2">
      <c r="B42" s="6"/>
      <c r="C42" s="3"/>
      <c r="D42" s="4"/>
      <c r="E42" s="44"/>
      <c r="F42" s="38"/>
      <c r="G42" s="6"/>
      <c r="H42"/>
    </row>
    <row r="43" spans="2:8" x14ac:dyDescent="0.2">
      <c r="E43" s="47"/>
      <c r="F43" s="39"/>
      <c r="H43"/>
    </row>
    <row r="44" spans="2:8" x14ac:dyDescent="0.2">
      <c r="E44" s="47"/>
      <c r="F44" s="39"/>
      <c r="H44"/>
    </row>
    <row r="45" spans="2:8" ht="3" customHeight="1" x14ac:dyDescent="0.2">
      <c r="B45" s="6"/>
      <c r="C45" s="3"/>
      <c r="D45" s="4"/>
      <c r="E45" s="46"/>
      <c r="F45" s="38"/>
      <c r="G45" s="6"/>
      <c r="H45"/>
    </row>
    <row r="46" spans="2:8" x14ac:dyDescent="0.2">
      <c r="B46" s="6"/>
      <c r="C46"/>
      <c r="D46" s="7" t="s">
        <v>8</v>
      </c>
      <c r="E46" s="47"/>
      <c r="F46" s="23">
        <f>AssessmentDate</f>
        <v>42117</v>
      </c>
      <c r="G46" s="6"/>
      <c r="H46"/>
    </row>
    <row r="47" spans="2:8" ht="3" customHeight="1" x14ac:dyDescent="0.2">
      <c r="B47" s="6"/>
      <c r="C47" s="3"/>
      <c r="D47" s="4"/>
      <c r="E47" s="46"/>
      <c r="F47" s="38"/>
      <c r="G47" s="6"/>
      <c r="H47"/>
    </row>
    <row r="48" spans="2:8" ht="99.95" customHeight="1" x14ac:dyDescent="0.2">
      <c r="B48" s="6"/>
      <c r="C48" s="24">
        <v>4</v>
      </c>
      <c r="D48" s="25" t="s">
        <v>66</v>
      </c>
      <c r="E48" s="43" t="str">
        <f>Workforce!BB1</f>
        <v/>
      </c>
      <c r="F48" s="35" t="str">
        <f>BD!C14</f>
        <v>4. To what extent do you feel that your department is successfully finding, recruiting and hiring the workers they need to sustain high performance and meet customer requirements?</v>
      </c>
      <c r="G48" s="6"/>
      <c r="H48"/>
    </row>
    <row r="49" spans="2:8" ht="65.099999999999994" customHeight="1" x14ac:dyDescent="0.2">
      <c r="B49" s="6"/>
      <c r="C49" s="26"/>
      <c r="D49" s="25" t="s">
        <v>31</v>
      </c>
      <c r="E49" s="27"/>
      <c r="F49" s="36" t="s">
        <v>9</v>
      </c>
      <c r="G49" s="6"/>
      <c r="H49"/>
    </row>
    <row r="50" spans="2:8" ht="65.099999999999994" customHeight="1" x14ac:dyDescent="0.2">
      <c r="B50" s="6"/>
      <c r="C50" s="26"/>
      <c r="D50" s="25" t="s">
        <v>70</v>
      </c>
      <c r="E50" s="27"/>
      <c r="F50" s="36" t="s">
        <v>10</v>
      </c>
      <c r="G50" s="6"/>
      <c r="H50"/>
    </row>
    <row r="51" spans="2:8" ht="80.099999999999994" customHeight="1" x14ac:dyDescent="0.2">
      <c r="B51" s="6"/>
      <c r="C51" s="26"/>
      <c r="D51" s="22" t="s">
        <v>3</v>
      </c>
      <c r="E51" s="27"/>
      <c r="F51" s="36" t="s">
        <v>11</v>
      </c>
      <c r="G51" s="6"/>
      <c r="H51"/>
    </row>
    <row r="52" spans="2:8" ht="39.950000000000003" customHeight="1" x14ac:dyDescent="0.2">
      <c r="B52" s="6"/>
      <c r="C52" s="26"/>
      <c r="D52" s="25" t="s">
        <v>4</v>
      </c>
      <c r="E52" s="27"/>
      <c r="F52" s="36" t="s">
        <v>26</v>
      </c>
      <c r="G52" s="6"/>
      <c r="H52"/>
    </row>
    <row r="53" spans="2:8" ht="20.100000000000001" customHeight="1" x14ac:dyDescent="0.2">
      <c r="B53" s="6"/>
      <c r="C53" s="26"/>
      <c r="D53" s="25" t="s">
        <v>5</v>
      </c>
      <c r="E53" s="27"/>
      <c r="F53" s="41"/>
      <c r="G53" s="6"/>
      <c r="H53"/>
    </row>
    <row r="54" spans="2:8" ht="20.100000000000001" customHeight="1" x14ac:dyDescent="0.2">
      <c r="B54" s="6"/>
      <c r="C54" s="26"/>
      <c r="D54" s="25" t="s">
        <v>7</v>
      </c>
      <c r="E54" s="27"/>
      <c r="F54" s="40"/>
      <c r="G54" s="6"/>
      <c r="H54"/>
    </row>
    <row r="55" spans="2:8" ht="20.100000000000001" customHeight="1" x14ac:dyDescent="0.2">
      <c r="B55" s="6"/>
      <c r="C55" s="26"/>
      <c r="D55" s="25" t="s">
        <v>6</v>
      </c>
      <c r="E55" s="27"/>
      <c r="F55" s="41"/>
      <c r="G55" s="6"/>
      <c r="H55"/>
    </row>
    <row r="56" spans="2:8" ht="3" customHeight="1" x14ac:dyDescent="0.2">
      <c r="B56" s="6"/>
      <c r="C56" s="3"/>
      <c r="D56" s="4"/>
      <c r="E56" s="44"/>
      <c r="F56" s="38"/>
      <c r="G56" s="6"/>
      <c r="H56"/>
    </row>
    <row r="57" spans="2:8" x14ac:dyDescent="0.2">
      <c r="E57" s="47"/>
      <c r="F57" s="39"/>
      <c r="H57"/>
    </row>
    <row r="58" spans="2:8" x14ac:dyDescent="0.2">
      <c r="E58" s="47"/>
      <c r="F58" s="39"/>
      <c r="H58"/>
    </row>
    <row r="59" spans="2:8" ht="3" customHeight="1" x14ac:dyDescent="0.2">
      <c r="B59" s="6"/>
      <c r="C59" s="3"/>
      <c r="D59" s="4"/>
      <c r="E59" s="46"/>
      <c r="F59" s="38"/>
      <c r="G59" s="6"/>
      <c r="H59"/>
    </row>
    <row r="60" spans="2:8" x14ac:dyDescent="0.2">
      <c r="B60" s="6"/>
      <c r="C60"/>
      <c r="D60" s="7" t="s">
        <v>8</v>
      </c>
      <c r="E60" s="47"/>
      <c r="F60" s="23">
        <f>AssessmentDate</f>
        <v>42117</v>
      </c>
      <c r="G60" s="6"/>
      <c r="H60"/>
    </row>
    <row r="61" spans="2:8" ht="3" customHeight="1" x14ac:dyDescent="0.2">
      <c r="B61" s="6"/>
      <c r="C61" s="3"/>
      <c r="D61" s="4"/>
      <c r="E61" s="46"/>
      <c r="F61" s="38"/>
      <c r="G61" s="6"/>
      <c r="H61"/>
    </row>
    <row r="62" spans="2:8" ht="99.95" customHeight="1" x14ac:dyDescent="0.2">
      <c r="B62" s="6"/>
      <c r="C62" s="24">
        <v>5</v>
      </c>
      <c r="D62" s="25" t="s">
        <v>66</v>
      </c>
      <c r="E62" s="43" t="str">
        <f>Workforce!BE1</f>
        <v/>
      </c>
      <c r="F62" s="35" t="str">
        <f>BD!C15</f>
        <v>5. To what extent do you feel that your department's managers and department heads are successful leaders who ensure that workforce capability and capacity are at the highest levels needed to sustain high performance and meet customer requirements?</v>
      </c>
      <c r="G62" s="6"/>
      <c r="H62"/>
    </row>
    <row r="63" spans="2:8" ht="65.099999999999994" customHeight="1" x14ac:dyDescent="0.2">
      <c r="B63" s="6"/>
      <c r="C63" s="26"/>
      <c r="D63" s="25" t="s">
        <v>31</v>
      </c>
      <c r="E63" s="27"/>
      <c r="F63" s="36" t="s">
        <v>9</v>
      </c>
      <c r="G63" s="6"/>
      <c r="H63"/>
    </row>
    <row r="64" spans="2:8" ht="65.099999999999994" customHeight="1" x14ac:dyDescent="0.2">
      <c r="B64" s="6"/>
      <c r="C64" s="26"/>
      <c r="D64" s="25" t="s">
        <v>70</v>
      </c>
      <c r="E64" s="27"/>
      <c r="F64" s="36" t="s">
        <v>10</v>
      </c>
      <c r="G64" s="6"/>
      <c r="H64"/>
    </row>
    <row r="65" spans="2:8" ht="80.099999999999994" customHeight="1" x14ac:dyDescent="0.2">
      <c r="B65" s="6"/>
      <c r="C65" s="26"/>
      <c r="D65" s="22" t="s">
        <v>3</v>
      </c>
      <c r="E65" s="27"/>
      <c r="F65" s="36" t="s">
        <v>11</v>
      </c>
      <c r="G65" s="6"/>
      <c r="H65"/>
    </row>
    <row r="66" spans="2:8" ht="39.950000000000003" customHeight="1" x14ac:dyDescent="0.2">
      <c r="B66" s="6"/>
      <c r="C66" s="26"/>
      <c r="D66" s="25" t="s">
        <v>4</v>
      </c>
      <c r="E66" s="27"/>
      <c r="F66" s="36" t="s">
        <v>26</v>
      </c>
      <c r="G66" s="6"/>
      <c r="H66"/>
    </row>
    <row r="67" spans="2:8" ht="20.100000000000001" customHeight="1" x14ac:dyDescent="0.2">
      <c r="B67" s="6"/>
      <c r="C67" s="26"/>
      <c r="D67" s="25" t="s">
        <v>5</v>
      </c>
      <c r="E67" s="27"/>
      <c r="F67" s="41"/>
      <c r="G67" s="6"/>
      <c r="H67"/>
    </row>
    <row r="68" spans="2:8" ht="20.100000000000001" customHeight="1" x14ac:dyDescent="0.2">
      <c r="B68" s="6"/>
      <c r="C68" s="26"/>
      <c r="D68" s="25" t="s">
        <v>7</v>
      </c>
      <c r="E68" s="27"/>
      <c r="F68" s="40"/>
      <c r="G68" s="6"/>
      <c r="H68"/>
    </row>
    <row r="69" spans="2:8" ht="20.100000000000001" customHeight="1" x14ac:dyDescent="0.2">
      <c r="B69" s="6"/>
      <c r="C69" s="26"/>
      <c r="D69" s="25" t="s">
        <v>6</v>
      </c>
      <c r="E69" s="27"/>
      <c r="F69" s="41"/>
      <c r="G69" s="6"/>
      <c r="H69"/>
    </row>
    <row r="70" spans="2:8" ht="3" customHeight="1" x14ac:dyDescent="0.2">
      <c r="B70" s="6"/>
      <c r="C70" s="3"/>
      <c r="D70" s="4"/>
      <c r="E70" s="44"/>
      <c r="F70" s="38"/>
      <c r="G70" s="6"/>
      <c r="H70"/>
    </row>
    <row r="71" spans="2:8" x14ac:dyDescent="0.2">
      <c r="E71" s="47"/>
      <c r="F71" s="39"/>
      <c r="H71"/>
    </row>
    <row r="72" spans="2:8" x14ac:dyDescent="0.2">
      <c r="E72" s="47"/>
      <c r="F72" s="39"/>
      <c r="H72"/>
    </row>
    <row r="73" spans="2:8" ht="3" customHeight="1" x14ac:dyDescent="0.2">
      <c r="B73" s="6"/>
      <c r="C73" s="3"/>
      <c r="D73" s="4"/>
      <c r="E73" s="46"/>
      <c r="F73" s="38"/>
      <c r="G73" s="6"/>
      <c r="H73"/>
    </row>
    <row r="74" spans="2:8" x14ac:dyDescent="0.2">
      <c r="B74" s="6"/>
      <c r="C74"/>
      <c r="D74" s="7" t="s">
        <v>8</v>
      </c>
      <c r="E74" s="47"/>
      <c r="F74" s="23">
        <f>AssessmentDate</f>
        <v>42117</v>
      </c>
      <c r="G74" s="6"/>
      <c r="H74"/>
    </row>
    <row r="75" spans="2:8" ht="3" customHeight="1" x14ac:dyDescent="0.2">
      <c r="B75" s="6"/>
      <c r="C75" s="3"/>
      <c r="D75" s="4"/>
      <c r="E75" s="46">
        <v>5</v>
      </c>
      <c r="F75" s="38"/>
      <c r="G75" s="6"/>
      <c r="H75"/>
    </row>
    <row r="76" spans="2:8" ht="99.95" customHeight="1" x14ac:dyDescent="0.2">
      <c r="B76" s="6"/>
      <c r="C76" s="24">
        <v>6</v>
      </c>
      <c r="D76" s="25" t="s">
        <v>66</v>
      </c>
      <c r="E76" s="43" t="str">
        <f>Workforce!BH1</f>
        <v/>
      </c>
      <c r="F76" s="35" t="str">
        <f>BD!C16</f>
        <v>6. To what extent do you feel that your department has successful programs in place to avoid loss of key personnel?</v>
      </c>
      <c r="G76" s="6"/>
      <c r="H76"/>
    </row>
    <row r="77" spans="2:8" ht="65.099999999999994" customHeight="1" x14ac:dyDescent="0.2">
      <c r="B77" s="6"/>
      <c r="C77" s="26"/>
      <c r="D77" s="25" t="s">
        <v>31</v>
      </c>
      <c r="E77" s="27"/>
      <c r="F77" s="36" t="s">
        <v>9</v>
      </c>
      <c r="G77" s="6"/>
      <c r="H77"/>
    </row>
    <row r="78" spans="2:8" ht="65.099999999999994" customHeight="1" x14ac:dyDescent="0.2">
      <c r="B78" s="6"/>
      <c r="C78" s="26"/>
      <c r="D78" s="25" t="s">
        <v>70</v>
      </c>
      <c r="E78" s="27"/>
      <c r="F78" s="36" t="s">
        <v>10</v>
      </c>
      <c r="G78" s="6"/>
      <c r="H78"/>
    </row>
    <row r="79" spans="2:8" ht="80.099999999999994" customHeight="1" x14ac:dyDescent="0.2">
      <c r="B79" s="6"/>
      <c r="C79" s="26"/>
      <c r="D79" s="22" t="s">
        <v>3</v>
      </c>
      <c r="E79" s="27"/>
      <c r="F79" s="36" t="s">
        <v>11</v>
      </c>
      <c r="G79" s="6"/>
      <c r="H79"/>
    </row>
    <row r="80" spans="2:8" ht="39.950000000000003" customHeight="1" x14ac:dyDescent="0.2">
      <c r="B80" s="6"/>
      <c r="C80" s="26"/>
      <c r="D80" s="25" t="s">
        <v>4</v>
      </c>
      <c r="E80" s="27"/>
      <c r="F80" s="36" t="s">
        <v>26</v>
      </c>
      <c r="G80" s="6"/>
      <c r="H80"/>
    </row>
    <row r="81" spans="2:8" ht="20.100000000000001" customHeight="1" x14ac:dyDescent="0.2">
      <c r="B81" s="6"/>
      <c r="C81" s="26"/>
      <c r="D81" s="25" t="s">
        <v>5</v>
      </c>
      <c r="E81" s="27"/>
      <c r="F81" s="41"/>
      <c r="G81" s="6"/>
      <c r="H81"/>
    </row>
    <row r="82" spans="2:8" ht="20.100000000000001" customHeight="1" x14ac:dyDescent="0.2">
      <c r="B82" s="6"/>
      <c r="C82" s="26"/>
      <c r="D82" s="25" t="s">
        <v>7</v>
      </c>
      <c r="E82" s="27"/>
      <c r="F82" s="40"/>
      <c r="G82" s="6"/>
      <c r="H82"/>
    </row>
    <row r="83" spans="2:8" ht="20.100000000000001" customHeight="1" x14ac:dyDescent="0.2">
      <c r="B83" s="6"/>
      <c r="C83" s="26"/>
      <c r="D83" s="25" t="s">
        <v>6</v>
      </c>
      <c r="E83" s="27"/>
      <c r="F83" s="41"/>
      <c r="G83" s="6"/>
      <c r="H83"/>
    </row>
    <row r="84" spans="2:8" ht="3" customHeight="1" x14ac:dyDescent="0.2">
      <c r="B84" s="6"/>
      <c r="C84" s="3"/>
      <c r="D84" s="4"/>
      <c r="E84" s="44"/>
      <c r="F84" s="38"/>
      <c r="G84" s="6"/>
      <c r="H84"/>
    </row>
    <row r="85" spans="2:8" x14ac:dyDescent="0.2">
      <c r="E85" s="47"/>
      <c r="F85" s="39"/>
      <c r="H85"/>
    </row>
    <row r="86" spans="2:8" x14ac:dyDescent="0.2">
      <c r="E86" s="47"/>
      <c r="F86" s="39"/>
      <c r="H86"/>
    </row>
    <row r="87" spans="2:8" ht="3" customHeight="1" x14ac:dyDescent="0.2">
      <c r="B87" s="6"/>
      <c r="C87" s="3"/>
      <c r="D87" s="4"/>
      <c r="E87" s="46"/>
      <c r="F87" s="38"/>
      <c r="G87" s="6"/>
      <c r="H87"/>
    </row>
    <row r="88" spans="2:8" x14ac:dyDescent="0.2">
      <c r="B88" s="6"/>
      <c r="C88"/>
      <c r="D88" s="7" t="s">
        <v>8</v>
      </c>
      <c r="E88" s="47"/>
      <c r="F88" s="23">
        <f>AssessmentDate</f>
        <v>42117</v>
      </c>
      <c r="G88" s="6"/>
      <c r="H88"/>
    </row>
    <row r="89" spans="2:8" ht="3" customHeight="1" x14ac:dyDescent="0.2">
      <c r="B89" s="6"/>
      <c r="C89" s="3"/>
      <c r="D89" s="4"/>
      <c r="E89" s="46"/>
      <c r="F89" s="38"/>
      <c r="G89" s="6"/>
      <c r="H89"/>
    </row>
    <row r="90" spans="2:8" ht="99.95" customHeight="1" x14ac:dyDescent="0.2">
      <c r="B90" s="6"/>
      <c r="C90" s="24">
        <v>7</v>
      </c>
      <c r="D90" s="25" t="s">
        <v>66</v>
      </c>
      <c r="E90" s="43" t="str">
        <f>Workforce!BK1</f>
        <v/>
      </c>
      <c r="F90" s="35" t="str">
        <f>BD!C17</f>
        <v>7. To what extent do you feel that your department has capable employees and volunteers when and where they are needed?</v>
      </c>
      <c r="G90" s="6"/>
      <c r="H90"/>
    </row>
    <row r="91" spans="2:8" ht="65.099999999999994" customHeight="1" x14ac:dyDescent="0.2">
      <c r="B91" s="6"/>
      <c r="C91" s="26"/>
      <c r="D91" s="25" t="s">
        <v>31</v>
      </c>
      <c r="E91" s="27"/>
      <c r="F91" s="36" t="s">
        <v>9</v>
      </c>
      <c r="G91" s="6"/>
      <c r="H91"/>
    </row>
    <row r="92" spans="2:8" ht="65.099999999999994" customHeight="1" x14ac:dyDescent="0.2">
      <c r="B92" s="6"/>
      <c r="C92" s="26"/>
      <c r="D92" s="25" t="s">
        <v>70</v>
      </c>
      <c r="E92" s="27"/>
      <c r="F92" s="36" t="s">
        <v>10</v>
      </c>
      <c r="G92" s="6"/>
      <c r="H92"/>
    </row>
    <row r="93" spans="2:8" ht="80.099999999999994" customHeight="1" x14ac:dyDescent="0.2">
      <c r="B93" s="6"/>
      <c r="C93" s="26"/>
      <c r="D93" s="22" t="s">
        <v>3</v>
      </c>
      <c r="E93" s="27"/>
      <c r="F93" s="36" t="s">
        <v>11</v>
      </c>
      <c r="G93" s="6"/>
      <c r="H93"/>
    </row>
    <row r="94" spans="2:8" ht="39.950000000000003" customHeight="1" x14ac:dyDescent="0.2">
      <c r="B94" s="6"/>
      <c r="C94" s="26"/>
      <c r="D94" s="25" t="s">
        <v>4</v>
      </c>
      <c r="E94" s="27"/>
      <c r="F94" s="36" t="s">
        <v>26</v>
      </c>
      <c r="G94" s="6"/>
      <c r="H94"/>
    </row>
    <row r="95" spans="2:8" ht="20.100000000000001" customHeight="1" x14ac:dyDescent="0.2">
      <c r="B95" s="6"/>
      <c r="C95" s="26"/>
      <c r="D95" s="25" t="s">
        <v>5</v>
      </c>
      <c r="E95" s="27"/>
      <c r="F95" s="41"/>
      <c r="G95" s="6"/>
      <c r="H95"/>
    </row>
    <row r="96" spans="2:8" ht="20.100000000000001" customHeight="1" x14ac:dyDescent="0.2">
      <c r="B96" s="6"/>
      <c r="C96" s="26"/>
      <c r="D96" s="25" t="s">
        <v>7</v>
      </c>
      <c r="E96" s="27"/>
      <c r="F96" s="40"/>
      <c r="G96" s="6"/>
      <c r="H96"/>
    </row>
    <row r="97" spans="2:8" ht="20.100000000000001" customHeight="1" x14ac:dyDescent="0.2">
      <c r="B97" s="6"/>
      <c r="C97" s="26"/>
      <c r="D97" s="25" t="s">
        <v>6</v>
      </c>
      <c r="E97" s="27"/>
      <c r="F97" s="41"/>
      <c r="G97" s="6"/>
      <c r="H97"/>
    </row>
    <row r="98" spans="2:8" ht="3" customHeight="1" x14ac:dyDescent="0.2">
      <c r="B98" s="6"/>
      <c r="C98" s="3"/>
      <c r="D98" s="4"/>
      <c r="E98" s="44"/>
      <c r="F98" s="38"/>
      <c r="G98" s="6"/>
      <c r="H98"/>
    </row>
    <row r="99" spans="2:8" x14ac:dyDescent="0.2">
      <c r="E99" s="47"/>
      <c r="F99" s="39"/>
      <c r="H99"/>
    </row>
    <row r="100" spans="2:8" x14ac:dyDescent="0.2">
      <c r="E100" s="47"/>
      <c r="F100" s="39"/>
      <c r="H100"/>
    </row>
    <row r="101" spans="2:8" ht="3" customHeight="1" x14ac:dyDescent="0.2">
      <c r="B101" s="6"/>
      <c r="C101" s="3"/>
      <c r="D101" s="4"/>
      <c r="E101" s="46"/>
      <c r="F101" s="38"/>
      <c r="G101" s="6"/>
      <c r="H101"/>
    </row>
    <row r="102" spans="2:8" x14ac:dyDescent="0.2">
      <c r="B102" s="6"/>
      <c r="C102"/>
      <c r="D102" s="7" t="s">
        <v>8</v>
      </c>
      <c r="E102" s="47"/>
      <c r="F102" s="23">
        <f>AssessmentDate</f>
        <v>42117</v>
      </c>
      <c r="G102" s="6"/>
      <c r="H102"/>
    </row>
    <row r="103" spans="2:8" ht="3" customHeight="1" x14ac:dyDescent="0.2">
      <c r="B103" s="6"/>
      <c r="C103" s="3"/>
      <c r="D103" s="4"/>
      <c r="E103" s="46"/>
      <c r="F103" s="38"/>
      <c r="G103" s="6"/>
      <c r="H103"/>
    </row>
    <row r="104" spans="2:8" ht="99.95" customHeight="1" x14ac:dyDescent="0.2">
      <c r="B104" s="6"/>
      <c r="C104" s="24">
        <v>8</v>
      </c>
      <c r="D104" s="25" t="s">
        <v>66</v>
      </c>
      <c r="E104" s="43" t="str">
        <f>Workforce!BN1</f>
        <v/>
      </c>
      <c r="F104" s="35" t="str">
        <f>BD!C18</f>
        <v>8. To what extent do you feel that your department ensures that workforce capability, core competencies and capacity are adequate to accomplish high performance and excellent customer service?</v>
      </c>
      <c r="G104" s="6"/>
      <c r="H104"/>
    </row>
    <row r="105" spans="2:8" ht="65.099999999999994" customHeight="1" x14ac:dyDescent="0.2">
      <c r="B105" s="6"/>
      <c r="C105" s="26"/>
      <c r="D105" s="25" t="s">
        <v>31</v>
      </c>
      <c r="E105" s="27"/>
      <c r="F105" s="36" t="s">
        <v>9</v>
      </c>
      <c r="G105" s="6"/>
      <c r="H105"/>
    </row>
    <row r="106" spans="2:8" ht="65.099999999999994" customHeight="1" x14ac:dyDescent="0.2">
      <c r="B106" s="6"/>
      <c r="C106" s="26"/>
      <c r="D106" s="25" t="s">
        <v>70</v>
      </c>
      <c r="E106" s="27"/>
      <c r="F106" s="36" t="s">
        <v>10</v>
      </c>
      <c r="G106" s="6"/>
      <c r="H106"/>
    </row>
    <row r="107" spans="2:8" ht="80.099999999999994" customHeight="1" x14ac:dyDescent="0.2">
      <c r="B107" s="6"/>
      <c r="C107" s="26"/>
      <c r="D107" s="22" t="s">
        <v>3</v>
      </c>
      <c r="E107" s="27"/>
      <c r="F107" s="36" t="s">
        <v>11</v>
      </c>
      <c r="G107" s="6"/>
      <c r="H107"/>
    </row>
    <row r="108" spans="2:8" ht="39.950000000000003" customHeight="1" x14ac:dyDescent="0.2">
      <c r="B108" s="6"/>
      <c r="C108" s="26"/>
      <c r="D108" s="25" t="s">
        <v>4</v>
      </c>
      <c r="E108" s="27"/>
      <c r="F108" s="36" t="s">
        <v>26</v>
      </c>
      <c r="G108" s="6"/>
      <c r="H108"/>
    </row>
    <row r="109" spans="2:8" ht="20.100000000000001" customHeight="1" x14ac:dyDescent="0.2">
      <c r="B109" s="6"/>
      <c r="C109" s="26"/>
      <c r="D109" s="25" t="s">
        <v>5</v>
      </c>
      <c r="E109" s="27"/>
      <c r="F109" s="41"/>
      <c r="G109" s="6"/>
      <c r="H109"/>
    </row>
    <row r="110" spans="2:8" ht="20.100000000000001" customHeight="1" x14ac:dyDescent="0.2">
      <c r="B110" s="6"/>
      <c r="C110" s="26"/>
      <c r="D110" s="25" t="s">
        <v>7</v>
      </c>
      <c r="E110" s="27"/>
      <c r="F110" s="40"/>
      <c r="G110" s="6"/>
      <c r="H110"/>
    </row>
    <row r="111" spans="2:8" ht="20.100000000000001" customHeight="1" x14ac:dyDescent="0.2">
      <c r="B111" s="6"/>
      <c r="C111" s="26"/>
      <c r="D111" s="25" t="s">
        <v>6</v>
      </c>
      <c r="E111" s="27"/>
      <c r="F111" s="41"/>
      <c r="G111" s="6"/>
      <c r="H111"/>
    </row>
    <row r="112" spans="2:8" ht="3" customHeight="1" x14ac:dyDescent="0.2">
      <c r="B112" s="6"/>
      <c r="C112" s="3"/>
      <c r="D112" s="4"/>
      <c r="E112" s="44"/>
      <c r="F112" s="38"/>
      <c r="G112" s="6"/>
      <c r="H112"/>
    </row>
    <row r="113" spans="2:8" x14ac:dyDescent="0.2">
      <c r="E113" s="47"/>
      <c r="F113" s="39"/>
      <c r="H113"/>
    </row>
    <row r="114" spans="2:8" x14ac:dyDescent="0.2">
      <c r="E114" s="47"/>
      <c r="F114" s="39"/>
      <c r="H114"/>
    </row>
    <row r="115" spans="2:8" ht="3" customHeight="1" x14ac:dyDescent="0.2">
      <c r="B115" s="6"/>
      <c r="C115" s="3"/>
      <c r="D115" s="4"/>
      <c r="E115" s="46"/>
      <c r="F115" s="38"/>
      <c r="G115" s="6"/>
      <c r="H115"/>
    </row>
    <row r="116" spans="2:8" x14ac:dyDescent="0.2">
      <c r="B116" s="6"/>
      <c r="C116"/>
      <c r="D116" s="7" t="s">
        <v>8</v>
      </c>
      <c r="E116" s="47"/>
      <c r="F116" s="23">
        <f>AssessmentDate</f>
        <v>42117</v>
      </c>
      <c r="G116" s="6"/>
      <c r="H116"/>
    </row>
    <row r="117" spans="2:8" ht="3" customHeight="1" x14ac:dyDescent="0.2">
      <c r="B117" s="6"/>
      <c r="C117" s="3"/>
      <c r="D117" s="4"/>
      <c r="E117" s="46"/>
      <c r="F117" s="38"/>
      <c r="G117" s="6"/>
      <c r="H117"/>
    </row>
    <row r="118" spans="2:8" ht="99.95" customHeight="1" x14ac:dyDescent="0.2">
      <c r="B118" s="6"/>
      <c r="C118" s="24">
        <v>9</v>
      </c>
      <c r="D118" s="25" t="s">
        <v>66</v>
      </c>
      <c r="E118" s="43" t="str">
        <f>Workforce!BQ1</f>
        <v/>
      </c>
      <c r="F118" s="35" t="str">
        <f>BD!C19</f>
        <v>9. To what extent do you feel that your department has excellent organization learning, continuous improvement, and workforce development initiatives required to accomplish high performance and excellent customer service?</v>
      </c>
      <c r="G118" s="6"/>
      <c r="H118"/>
    </row>
    <row r="119" spans="2:8" ht="65.099999999999994" customHeight="1" x14ac:dyDescent="0.2">
      <c r="B119" s="6"/>
      <c r="C119" s="26"/>
      <c r="D119" s="25" t="s">
        <v>31</v>
      </c>
      <c r="E119" s="27"/>
      <c r="F119" s="36" t="s">
        <v>9</v>
      </c>
      <c r="G119" s="6"/>
      <c r="H119"/>
    </row>
    <row r="120" spans="2:8" ht="65.099999999999994" customHeight="1" x14ac:dyDescent="0.2">
      <c r="B120" s="6"/>
      <c r="C120" s="26"/>
      <c r="D120" s="25" t="s">
        <v>70</v>
      </c>
      <c r="E120" s="27"/>
      <c r="F120" s="36" t="s">
        <v>10</v>
      </c>
      <c r="G120" s="6"/>
      <c r="H120"/>
    </row>
    <row r="121" spans="2:8" ht="80.099999999999994" customHeight="1" x14ac:dyDescent="0.2">
      <c r="B121" s="6"/>
      <c r="C121" s="26"/>
      <c r="D121" s="22" t="s">
        <v>3</v>
      </c>
      <c r="E121" s="27"/>
      <c r="F121" s="36" t="s">
        <v>11</v>
      </c>
      <c r="G121" s="6"/>
      <c r="H121"/>
    </row>
    <row r="122" spans="2:8" ht="39.950000000000003" customHeight="1" x14ac:dyDescent="0.2">
      <c r="B122" s="6"/>
      <c r="C122" s="26"/>
      <c r="D122" s="25" t="s">
        <v>4</v>
      </c>
      <c r="E122" s="27"/>
      <c r="F122" s="36" t="s">
        <v>26</v>
      </c>
      <c r="G122" s="6"/>
      <c r="H122"/>
    </row>
    <row r="123" spans="2:8" ht="20.100000000000001" customHeight="1" x14ac:dyDescent="0.2">
      <c r="B123" s="6"/>
      <c r="C123" s="26"/>
      <c r="D123" s="25" t="s">
        <v>5</v>
      </c>
      <c r="E123" s="27"/>
      <c r="F123" s="41"/>
      <c r="G123" s="6"/>
      <c r="H123"/>
    </row>
    <row r="124" spans="2:8" ht="20.100000000000001" customHeight="1" x14ac:dyDescent="0.2">
      <c r="B124" s="6"/>
      <c r="C124" s="26"/>
      <c r="D124" s="25" t="s">
        <v>7</v>
      </c>
      <c r="E124" s="27"/>
      <c r="F124" s="40"/>
      <c r="G124" s="6"/>
      <c r="H124"/>
    </row>
    <row r="125" spans="2:8" ht="20.100000000000001" customHeight="1" x14ac:dyDescent="0.2">
      <c r="B125" s="6"/>
      <c r="C125" s="26"/>
      <c r="D125" s="25" t="s">
        <v>6</v>
      </c>
      <c r="E125" s="27"/>
      <c r="F125" s="41"/>
      <c r="G125" s="6"/>
      <c r="H125"/>
    </row>
    <row r="126" spans="2:8" ht="3" customHeight="1" x14ac:dyDescent="0.2">
      <c r="B126" s="6"/>
      <c r="C126" s="3"/>
      <c r="D126" s="4"/>
      <c r="E126" s="44"/>
      <c r="F126" s="38"/>
      <c r="G126" s="6"/>
      <c r="H126"/>
    </row>
    <row r="127" spans="2:8" x14ac:dyDescent="0.2">
      <c r="E127" s="47"/>
      <c r="F127" s="39"/>
      <c r="H127"/>
    </row>
    <row r="128" spans="2:8" x14ac:dyDescent="0.2">
      <c r="E128" s="47"/>
      <c r="F128" s="39"/>
      <c r="H128"/>
    </row>
    <row r="129" spans="2:8" ht="3" customHeight="1" x14ac:dyDescent="0.2">
      <c r="B129" s="6"/>
      <c r="C129" s="3"/>
      <c r="D129" s="4"/>
      <c r="E129" s="46"/>
      <c r="F129" s="38"/>
      <c r="G129" s="6"/>
      <c r="H129"/>
    </row>
    <row r="130" spans="2:8" x14ac:dyDescent="0.2">
      <c r="B130" s="6"/>
      <c r="C130"/>
      <c r="D130" s="7" t="s">
        <v>8</v>
      </c>
      <c r="E130" s="47"/>
      <c r="F130" s="23">
        <f>AssessmentDate</f>
        <v>42117</v>
      </c>
      <c r="G130" s="6"/>
      <c r="H130"/>
    </row>
    <row r="131" spans="2:8" ht="3" customHeight="1" x14ac:dyDescent="0.2">
      <c r="B131" s="6"/>
      <c r="C131" s="3"/>
      <c r="D131" s="4"/>
      <c r="E131" s="46"/>
      <c r="F131" s="38"/>
      <c r="G131" s="6"/>
      <c r="H131"/>
    </row>
    <row r="132" spans="2:8" ht="99.95" customHeight="1" x14ac:dyDescent="0.2">
      <c r="B132" s="6"/>
      <c r="C132" s="24">
        <v>10</v>
      </c>
      <c r="D132" s="25" t="s">
        <v>66</v>
      </c>
      <c r="E132" s="43" t="str">
        <f>Workforce!BT1</f>
        <v/>
      </c>
      <c r="F132" s="35" t="str">
        <f>BD!C20</f>
        <v>10. To what extent do you feel that your department ensures the capture and transfer of useful knowledge from departing employees and volunteers, to sustain high performance and excellent customer satisfaction?</v>
      </c>
      <c r="G132" s="6"/>
      <c r="H132"/>
    </row>
    <row r="133" spans="2:8" ht="65.099999999999994" customHeight="1" x14ac:dyDescent="0.2">
      <c r="B133" s="6"/>
      <c r="C133" s="26"/>
      <c r="D133" s="25" t="s">
        <v>31</v>
      </c>
      <c r="E133" s="27"/>
      <c r="F133" s="36" t="s">
        <v>9</v>
      </c>
      <c r="G133" s="6"/>
      <c r="H133"/>
    </row>
    <row r="134" spans="2:8" ht="65.099999999999994" customHeight="1" x14ac:dyDescent="0.2">
      <c r="B134" s="6"/>
      <c r="C134" s="26"/>
      <c r="D134" s="25" t="s">
        <v>70</v>
      </c>
      <c r="E134" s="27"/>
      <c r="F134" s="36" t="s">
        <v>10</v>
      </c>
      <c r="G134" s="6"/>
      <c r="H134"/>
    </row>
    <row r="135" spans="2:8" ht="80.099999999999994" customHeight="1" x14ac:dyDescent="0.2">
      <c r="B135" s="6"/>
      <c r="C135" s="26"/>
      <c r="D135" s="22" t="s">
        <v>3</v>
      </c>
      <c r="E135" s="27"/>
      <c r="F135" s="36" t="s">
        <v>11</v>
      </c>
      <c r="G135" s="6"/>
      <c r="H135"/>
    </row>
    <row r="136" spans="2:8" ht="39.950000000000003" customHeight="1" x14ac:dyDescent="0.2">
      <c r="B136" s="6"/>
      <c r="C136" s="26"/>
      <c r="D136" s="25" t="s">
        <v>4</v>
      </c>
      <c r="E136" s="27"/>
      <c r="F136" s="36" t="s">
        <v>26</v>
      </c>
      <c r="G136" s="6"/>
      <c r="H136"/>
    </row>
    <row r="137" spans="2:8" ht="20.100000000000001" customHeight="1" x14ac:dyDescent="0.2">
      <c r="B137" s="6"/>
      <c r="C137" s="26"/>
      <c r="D137" s="25" t="s">
        <v>5</v>
      </c>
      <c r="E137" s="27"/>
      <c r="F137" s="41"/>
      <c r="G137" s="6"/>
      <c r="H137"/>
    </row>
    <row r="138" spans="2:8" ht="20.100000000000001" customHeight="1" x14ac:dyDescent="0.2">
      <c r="B138" s="6"/>
      <c r="C138" s="26"/>
      <c r="D138" s="25" t="s">
        <v>7</v>
      </c>
      <c r="E138" s="27"/>
      <c r="F138" s="40"/>
      <c r="G138" s="6"/>
      <c r="H138"/>
    </row>
    <row r="139" spans="2:8" ht="20.100000000000001" customHeight="1" x14ac:dyDescent="0.2">
      <c r="B139" s="6"/>
      <c r="C139" s="26"/>
      <c r="D139" s="25" t="s">
        <v>6</v>
      </c>
      <c r="E139" s="27"/>
      <c r="F139" s="41"/>
      <c r="G139" s="6"/>
      <c r="H139"/>
    </row>
    <row r="140" spans="2:8" ht="3" customHeight="1" x14ac:dyDescent="0.2">
      <c r="B140" s="6"/>
      <c r="C140" s="3"/>
      <c r="D140" s="4"/>
      <c r="E140" s="44"/>
      <c r="F140" s="4"/>
      <c r="G140" s="6"/>
      <c r="H140"/>
    </row>
    <row r="141" spans="2:8" x14ac:dyDescent="0.2">
      <c r="H141"/>
    </row>
    <row r="142" spans="2:8" x14ac:dyDescent="0.2">
      <c r="H142"/>
    </row>
    <row r="143" spans="2:8" x14ac:dyDescent="0.2">
      <c r="H143"/>
    </row>
  </sheetData>
  <phoneticPr fontId="0" type="noConversion"/>
  <conditionalFormatting sqref="E1">
    <cfRule type="cellIs" dxfId="89" priority="1" stopIfTrue="1" operator="between">
      <formula>4</formula>
      <formula>5</formula>
    </cfRule>
    <cfRule type="cellIs" dxfId="88" priority="2" stopIfTrue="1" operator="between">
      <formula>2</formula>
      <formula>3.9999999999</formula>
    </cfRule>
    <cfRule type="cellIs" dxfId="87" priority="3" stopIfTrue="1" operator="between">
      <formula>1</formula>
      <formula>1.9999999999</formula>
    </cfRule>
  </conditionalFormatting>
  <conditionalFormatting sqref="E6 E132 E20 E34 E48 E62 E76 E104 E118 E90">
    <cfRule type="cellIs" dxfId="86" priority="4" stopIfTrue="1" operator="between">
      <formula>4</formula>
      <formula>5</formula>
    </cfRule>
    <cfRule type="cellIs" dxfId="85" priority="5" stopIfTrue="1" operator="between">
      <formula>2</formula>
      <formula>3.9999999999</formula>
    </cfRule>
    <cfRule type="cellIs" dxfId="84" priority="6" stopIfTrue="1" operator="between">
      <formula>0.0000000001</formula>
      <formula>1.9999999999</formula>
    </cfRule>
  </conditionalFormatting>
  <dataValidations count="6">
    <dataValidation type="date" allowBlank="1" showInputMessage="1" showErrorMessage="1" errorTitle="Date Field" error="Input date; example: 15-Jan-06" promptTitle="Input Date (example: 15-Mar-06)" sqref="F125 F137 F139 F109 F95 F97 F81 F83 F67 F69 F53 F55 F39 F41 F25 F27 F11 F13 F123 F111" xr:uid="{00000000-0002-0000-0500-000000000000}">
      <formula1>38718</formula1>
      <formula2>44196</formula2>
    </dataValidation>
    <dataValidation type="decimal" allowBlank="1" showInputMessage="1" showErrorMessage="1" errorTitle="Percent Field (fraction of %)" error="Input as a fraction of percent (.25 = 25%)" promptTitle="Percent Field" sqref="F12 F138 F82 F68 F54 F40 F26 F124 F110 F96" xr:uid="{00000000-0002-0000-0500-000001000000}">
      <formula1>0</formula1>
      <formula2>1</formula2>
    </dataValidation>
    <dataValidation type="textLength" allowBlank="1" showInputMessage="1" showErrorMessage="1" error="Text entry too long to view or print (press Retry, not Cancel)" sqref="F133:F134 F7:F8 F119:F120 F105:F106 F91:F92 F77:F78 F63:F64 F49:F50 F35:F36 F21:F22" xr:uid="{00000000-0002-0000-0500-000002000000}">
      <formula1>0</formula1>
      <formula2>400</formula2>
    </dataValidation>
    <dataValidation type="textLength" allowBlank="1" showInputMessage="1" showErrorMessage="1" error="Text entry too long to view or print (press Retry, not Cancel)" sqref="F10 F136 F122 F108 F94 F80 F66 F52 F38 F24" xr:uid="{00000000-0002-0000-0500-000003000000}">
      <formula1>0</formula1>
      <formula2>240</formula2>
    </dataValidation>
    <dataValidation type="textLength" allowBlank="1" showInputMessage="1" showErrorMessage="1" error="Text entry too long to view or print (press Retry, not Cancel)" sqref="F9 F135 F121 F107 F93 F79 F65 F51 F37 F23" xr:uid="{00000000-0002-0000-0500-000004000000}">
      <formula1>0</formula1>
      <formula2>490</formula2>
    </dataValidation>
    <dataValidation type="decimal" allowBlank="1" showInputMessage="1" showErrorMessage="1" error="Please input a decimal between 1 and 5" sqref="E6 E132 E118 E104 E76 E62 E48 E34 E20 E90" xr:uid="{00000000-0002-0000-0500-000005000000}">
      <formula1>1</formula1>
      <formula2>5</formula2>
    </dataValidation>
  </dataValidations>
  <hyperlinks>
    <hyperlink ref="D141" location="top02" display="Go to top of this worksheet" xr:uid="{00000000-0004-0000-0500-000000000000}"/>
  </hyperlinks>
  <pageMargins left="0.13" right="0.47" top="1" bottom="1" header="0.5" footer="0.5"/>
  <pageSetup orientation="landscape" horizontalDpi="4294967293" verticalDpi="0" r:id="rId1"/>
  <headerFooter alignWithMargins="0">
    <oddHeader>&amp;F</oddHeader>
    <oddFooter>&amp;CCopyright (c) 2005 AfCI Inc. All Rights Reserved&amp;RPage &amp;P of &amp;N</oddFooter>
  </headerFooter>
  <rowBreaks count="7" manualBreakCount="7">
    <brk id="29" max="16383" man="1"/>
    <brk id="57" max="16383" man="1"/>
    <brk id="71" max="16383" man="1"/>
    <brk id="85" max="16383" man="1"/>
    <brk id="99" max="16383" man="1"/>
    <brk id="113" max="16383" man="1"/>
    <brk id="127"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G140"/>
  <sheetViews>
    <sheetView showGridLines="0" showRowColHeaders="0" zoomScaleNormal="100" workbookViewId="0">
      <pane xSplit="3" ySplit="1" topLeftCell="D2" activePane="bottomRight" state="frozen"/>
      <selection pane="topRight" activeCell="D1" sqref="D1"/>
      <selection pane="bottomLeft" activeCell="A2" sqref="A2"/>
      <selection pane="bottomRight" activeCell="F6" sqref="F6"/>
    </sheetView>
  </sheetViews>
  <sheetFormatPr defaultRowHeight="12.75" x14ac:dyDescent="0.2"/>
  <cols>
    <col min="1" max="1" width="2.7109375" customWidth="1"/>
    <col min="2" max="2" width="0.85546875" customWidth="1"/>
    <col min="3" max="3" width="4.42578125" style="1" customWidth="1"/>
    <col min="4" max="4" width="34.5703125" customWidth="1"/>
    <col min="5" max="5" width="6" style="2" customWidth="1"/>
    <col min="6" max="6" width="84.85546875" customWidth="1"/>
    <col min="7" max="7" width="0.85546875" customWidth="1"/>
    <col min="8" max="8" width="8.7109375" customWidth="1"/>
    <col min="9" max="9" width="3.42578125" customWidth="1"/>
    <col min="10" max="10" width="0.85546875" customWidth="1"/>
    <col min="11" max="11" width="10.7109375" customWidth="1"/>
    <col min="12" max="12" width="0.85546875" customWidth="1"/>
  </cols>
  <sheetData>
    <row r="1" spans="2:7" x14ac:dyDescent="0.2">
      <c r="C1"/>
      <c r="D1" t="s">
        <v>65</v>
      </c>
      <c r="E1" s="28" t="str">
        <f>IF(ISERROR(AVERAGE(E6,E20,E34,E48,E62,E76,E90,E104,E118,E132)),"",AVERAGE(E6,E20,E34,E48,E62,E76,E90,E104,E118,E132))</f>
        <v/>
      </c>
      <c r="F1" s="30" t="str">
        <f>Dashboard!X34</f>
        <v>Workforce/Leader Development</v>
      </c>
    </row>
    <row r="2" spans="2:7" x14ac:dyDescent="0.2">
      <c r="C2"/>
    </row>
    <row r="3" spans="2:7" ht="3" customHeight="1" x14ac:dyDescent="0.2">
      <c r="B3" s="6"/>
      <c r="C3" s="3"/>
      <c r="D3" s="4"/>
      <c r="E3" s="5"/>
      <c r="F3" s="4"/>
      <c r="G3" s="6"/>
    </row>
    <row r="4" spans="2:7" x14ac:dyDescent="0.2">
      <c r="B4" s="6"/>
      <c r="C4"/>
      <c r="D4" s="7" t="s">
        <v>8</v>
      </c>
      <c r="F4" s="23">
        <f>AssessmentDate</f>
        <v>42117</v>
      </c>
      <c r="G4" s="6"/>
    </row>
    <row r="5" spans="2:7" ht="3" customHeight="1" x14ac:dyDescent="0.2">
      <c r="B5" s="6"/>
      <c r="C5" s="3"/>
      <c r="D5" s="4"/>
      <c r="E5" s="5"/>
      <c r="F5" s="4"/>
      <c r="G5" s="6"/>
    </row>
    <row r="6" spans="2:7" ht="99.95" customHeight="1" x14ac:dyDescent="0.2">
      <c r="B6" s="6"/>
      <c r="C6" s="24">
        <v>1</v>
      </c>
      <c r="D6" s="25" t="s">
        <v>66</v>
      </c>
      <c r="E6" s="43" t="str">
        <f>Workforce!BW1</f>
        <v/>
      </c>
      <c r="F6" s="35" t="str">
        <f>BD!C21</f>
        <v>1. To what extent are your workforce members (employees, volunteers or contractors), workforce managers and leadership individual development needs identified and being fulfilled, in terms of their personal career advancement, learning objectives and growth opportunities?</v>
      </c>
      <c r="G6" s="6"/>
    </row>
    <row r="7" spans="2:7" ht="65.099999999999994" customHeight="1" x14ac:dyDescent="0.2">
      <c r="B7" s="6"/>
      <c r="C7" s="26"/>
      <c r="D7" s="25" t="s">
        <v>31</v>
      </c>
      <c r="E7" s="27"/>
      <c r="F7" s="36" t="s">
        <v>9</v>
      </c>
      <c r="G7" s="6"/>
    </row>
    <row r="8" spans="2:7" ht="65.099999999999994" customHeight="1" x14ac:dyDescent="0.2">
      <c r="B8" s="6"/>
      <c r="C8" s="26"/>
      <c r="D8" s="25" t="s">
        <v>70</v>
      </c>
      <c r="E8" s="27"/>
      <c r="F8" s="36" t="s">
        <v>10</v>
      </c>
      <c r="G8" s="6"/>
    </row>
    <row r="9" spans="2:7" ht="80.099999999999994" customHeight="1" x14ac:dyDescent="0.2">
      <c r="B9" s="6"/>
      <c r="C9" s="26"/>
      <c r="D9" s="22" t="s">
        <v>3</v>
      </c>
      <c r="E9" s="27"/>
      <c r="F9" s="36" t="s">
        <v>11</v>
      </c>
      <c r="G9" s="6"/>
    </row>
    <row r="10" spans="2:7" ht="39.950000000000003" customHeight="1" x14ac:dyDescent="0.2">
      <c r="B10" s="6"/>
      <c r="C10" s="26"/>
      <c r="D10" s="25" t="s">
        <v>4</v>
      </c>
      <c r="E10" s="27"/>
      <c r="F10" s="36" t="s">
        <v>26</v>
      </c>
      <c r="G10" s="6"/>
    </row>
    <row r="11" spans="2:7" ht="20.100000000000001" customHeight="1" x14ac:dyDescent="0.2">
      <c r="B11" s="6"/>
      <c r="C11" s="26"/>
      <c r="D11" s="25" t="s">
        <v>5</v>
      </c>
      <c r="E11" s="27"/>
      <c r="F11" s="41"/>
      <c r="G11" s="6"/>
    </row>
    <row r="12" spans="2:7" ht="20.100000000000001" customHeight="1" x14ac:dyDescent="0.2">
      <c r="B12" s="6"/>
      <c r="C12" s="26"/>
      <c r="D12" s="25" t="s">
        <v>7</v>
      </c>
      <c r="E12" s="27"/>
      <c r="F12" s="40"/>
      <c r="G12" s="6"/>
    </row>
    <row r="13" spans="2:7" ht="20.100000000000001" customHeight="1" x14ac:dyDescent="0.2">
      <c r="B13" s="6"/>
      <c r="C13" s="26"/>
      <c r="D13" s="25" t="s">
        <v>6</v>
      </c>
      <c r="E13" s="27"/>
      <c r="F13" s="41"/>
      <c r="G13" s="6"/>
    </row>
    <row r="14" spans="2:7" ht="3" customHeight="1" x14ac:dyDescent="0.2">
      <c r="B14" s="6"/>
      <c r="C14" s="3"/>
      <c r="D14" s="4"/>
      <c r="E14" s="44"/>
      <c r="F14" s="38"/>
      <c r="G14" s="6"/>
    </row>
    <row r="15" spans="2:7" x14ac:dyDescent="0.2">
      <c r="D15" s="7"/>
      <c r="E15" s="45"/>
      <c r="F15" s="39"/>
    </row>
    <row r="16" spans="2:7" x14ac:dyDescent="0.2">
      <c r="D16" s="7"/>
      <c r="E16" s="45"/>
      <c r="F16" s="39"/>
    </row>
    <row r="17" spans="2:7" ht="3" customHeight="1" x14ac:dyDescent="0.2">
      <c r="B17" s="6"/>
      <c r="C17" s="3"/>
      <c r="D17" s="4"/>
      <c r="E17" s="46"/>
      <c r="F17" s="38"/>
      <c r="G17" s="6"/>
    </row>
    <row r="18" spans="2:7" x14ac:dyDescent="0.2">
      <c r="B18" s="6"/>
      <c r="C18"/>
      <c r="D18" s="7" t="s">
        <v>8</v>
      </c>
      <c r="E18" s="47"/>
      <c r="F18" s="23">
        <f>AssessmentDate</f>
        <v>42117</v>
      </c>
      <c r="G18" s="6"/>
    </row>
    <row r="19" spans="2:7" ht="3" customHeight="1" x14ac:dyDescent="0.2">
      <c r="B19" s="6"/>
      <c r="C19" s="3"/>
      <c r="D19" s="4"/>
      <c r="E19" s="46"/>
      <c r="F19" s="38"/>
      <c r="G19" s="6"/>
    </row>
    <row r="20" spans="2:7" ht="99.95" customHeight="1" x14ac:dyDescent="0.2">
      <c r="B20" s="6"/>
      <c r="C20" s="24">
        <v>2</v>
      </c>
      <c r="D20" s="25" t="s">
        <v>66</v>
      </c>
      <c r="E20" s="43" t="str">
        <f>Workforce!BZ1</f>
        <v/>
      </c>
      <c r="F20" s="35" t="str">
        <f>BD!C22</f>
        <v>2. To what extent has the organization implemented successful learning and development processes, including on-the-job, classroom, e-learning, distance learning, or coaching and mentoring?</v>
      </c>
      <c r="G20" s="6"/>
    </row>
    <row r="21" spans="2:7" ht="65.099999999999994" customHeight="1" x14ac:dyDescent="0.2">
      <c r="B21" s="6"/>
      <c r="C21" s="26"/>
      <c r="D21" s="25" t="s">
        <v>31</v>
      </c>
      <c r="E21" s="27"/>
      <c r="F21" s="36" t="s">
        <v>9</v>
      </c>
      <c r="G21" s="6"/>
    </row>
    <row r="22" spans="2:7" ht="65.099999999999994" customHeight="1" x14ac:dyDescent="0.2">
      <c r="B22" s="6"/>
      <c r="C22" s="26"/>
      <c r="D22" s="25" t="s">
        <v>70</v>
      </c>
      <c r="E22" s="27"/>
      <c r="F22" s="36" t="s">
        <v>10</v>
      </c>
      <c r="G22" s="6"/>
    </row>
    <row r="23" spans="2:7" ht="80.099999999999994" customHeight="1" x14ac:dyDescent="0.2">
      <c r="B23" s="6"/>
      <c r="C23" s="26"/>
      <c r="D23" s="22" t="s">
        <v>3</v>
      </c>
      <c r="E23" s="27"/>
      <c r="F23" s="36" t="s">
        <v>11</v>
      </c>
      <c r="G23" s="6"/>
    </row>
    <row r="24" spans="2:7" ht="39.950000000000003" customHeight="1" x14ac:dyDescent="0.2">
      <c r="B24" s="6"/>
      <c r="C24" s="26"/>
      <c r="D24" s="25" t="s">
        <v>4</v>
      </c>
      <c r="E24" s="27"/>
      <c r="F24" s="36" t="s">
        <v>26</v>
      </c>
      <c r="G24" s="6"/>
    </row>
    <row r="25" spans="2:7" ht="20.100000000000001" customHeight="1" x14ac:dyDescent="0.2">
      <c r="B25" s="6"/>
      <c r="C25" s="26"/>
      <c r="D25" s="25" t="s">
        <v>5</v>
      </c>
      <c r="E25" s="27"/>
      <c r="F25" s="41"/>
      <c r="G25" s="6"/>
    </row>
    <row r="26" spans="2:7" ht="20.100000000000001" customHeight="1" x14ac:dyDescent="0.2">
      <c r="B26" s="6"/>
      <c r="C26" s="26"/>
      <c r="D26" s="25" t="s">
        <v>7</v>
      </c>
      <c r="E26" s="27"/>
      <c r="F26" s="40"/>
      <c r="G26" s="6"/>
    </row>
    <row r="27" spans="2:7" ht="20.100000000000001" customHeight="1" x14ac:dyDescent="0.2">
      <c r="B27" s="6"/>
      <c r="C27" s="26"/>
      <c r="D27" s="25" t="s">
        <v>6</v>
      </c>
      <c r="E27" s="27"/>
      <c r="F27" s="41"/>
      <c r="G27" s="6"/>
    </row>
    <row r="28" spans="2:7" ht="3" customHeight="1" x14ac:dyDescent="0.2">
      <c r="B28" s="6"/>
      <c r="C28" s="3"/>
      <c r="D28" s="4"/>
      <c r="E28" s="44"/>
      <c r="F28" s="38"/>
      <c r="G28" s="6"/>
    </row>
    <row r="29" spans="2:7" x14ac:dyDescent="0.2">
      <c r="E29" s="47"/>
      <c r="F29" s="39"/>
    </row>
    <row r="30" spans="2:7" x14ac:dyDescent="0.2">
      <c r="E30" s="47"/>
      <c r="F30" s="39"/>
    </row>
    <row r="31" spans="2:7" ht="3" customHeight="1" x14ac:dyDescent="0.2">
      <c r="B31" s="6"/>
      <c r="C31" s="3"/>
      <c r="D31" s="4"/>
      <c r="E31" s="46"/>
      <c r="F31" s="38"/>
      <c r="G31" s="6"/>
    </row>
    <row r="32" spans="2:7" x14ac:dyDescent="0.2">
      <c r="B32" s="6"/>
      <c r="C32"/>
      <c r="D32" s="7" t="s">
        <v>8</v>
      </c>
      <c r="E32" s="47"/>
      <c r="F32" s="23">
        <f>AssessmentDate</f>
        <v>42117</v>
      </c>
      <c r="G32" s="6"/>
    </row>
    <row r="33" spans="2:7" ht="3" customHeight="1" x14ac:dyDescent="0.2">
      <c r="B33" s="6"/>
      <c r="C33" s="3"/>
      <c r="D33" s="4"/>
      <c r="E33" s="46"/>
      <c r="F33" s="38"/>
      <c r="G33" s="6"/>
    </row>
    <row r="34" spans="2:7" ht="99.95" customHeight="1" x14ac:dyDescent="0.2">
      <c r="B34" s="6"/>
      <c r="C34" s="24">
        <v>3</v>
      </c>
      <c r="D34" s="25" t="s">
        <v>66</v>
      </c>
      <c r="E34" s="43" t="str">
        <f>Workforce!CC1</f>
        <v/>
      </c>
      <c r="F34" s="35" t="str">
        <f>BD!C23</f>
        <v>3. To what extent are workforce managers and leaders trained in the use of high performance organization tools used to measure and improve workforce satisfaction, capability, capacity, performance and performance-based rewards systems?</v>
      </c>
      <c r="G34" s="6"/>
    </row>
    <row r="35" spans="2:7" ht="65.099999999999994" customHeight="1" x14ac:dyDescent="0.2">
      <c r="B35" s="6"/>
      <c r="C35" s="26"/>
      <c r="D35" s="25" t="s">
        <v>31</v>
      </c>
      <c r="E35" s="27"/>
      <c r="F35" s="36" t="s">
        <v>9</v>
      </c>
      <c r="G35" s="6"/>
    </row>
    <row r="36" spans="2:7" ht="65.099999999999994" customHeight="1" x14ac:dyDescent="0.2">
      <c r="B36" s="6"/>
      <c r="C36" s="26"/>
      <c r="D36" s="25" t="s">
        <v>70</v>
      </c>
      <c r="E36" s="27"/>
      <c r="F36" s="36" t="s">
        <v>10</v>
      </c>
      <c r="G36" s="6"/>
    </row>
    <row r="37" spans="2:7" ht="80.099999999999994" customHeight="1" x14ac:dyDescent="0.2">
      <c r="B37" s="6"/>
      <c r="C37" s="26"/>
      <c r="D37" s="22" t="s">
        <v>3</v>
      </c>
      <c r="E37" s="27"/>
      <c r="F37" s="36" t="s">
        <v>11</v>
      </c>
      <c r="G37" s="6"/>
    </row>
    <row r="38" spans="2:7" ht="39.950000000000003" customHeight="1" x14ac:dyDescent="0.2">
      <c r="B38" s="6"/>
      <c r="C38" s="26"/>
      <c r="D38" s="25" t="s">
        <v>4</v>
      </c>
      <c r="E38" s="27"/>
      <c r="F38" s="36" t="s">
        <v>26</v>
      </c>
      <c r="G38" s="6"/>
    </row>
    <row r="39" spans="2:7" ht="20.100000000000001" customHeight="1" x14ac:dyDescent="0.2">
      <c r="B39" s="6"/>
      <c r="C39" s="26"/>
      <c r="D39" s="25" t="s">
        <v>5</v>
      </c>
      <c r="E39" s="27"/>
      <c r="F39" s="41"/>
      <c r="G39" s="6"/>
    </row>
    <row r="40" spans="2:7" ht="20.100000000000001" customHeight="1" x14ac:dyDescent="0.2">
      <c r="B40" s="6"/>
      <c r="C40" s="26"/>
      <c r="D40" s="25" t="s">
        <v>7</v>
      </c>
      <c r="E40" s="27"/>
      <c r="F40" s="40"/>
      <c r="G40" s="6"/>
    </row>
    <row r="41" spans="2:7" ht="20.100000000000001" customHeight="1" x14ac:dyDescent="0.2">
      <c r="B41" s="6"/>
      <c r="C41" s="26"/>
      <c r="D41" s="25" t="s">
        <v>6</v>
      </c>
      <c r="E41" s="27"/>
      <c r="F41" s="41"/>
      <c r="G41" s="6"/>
    </row>
    <row r="42" spans="2:7" ht="3" customHeight="1" x14ac:dyDescent="0.2">
      <c r="B42" s="6"/>
      <c r="C42" s="3"/>
      <c r="D42" s="4"/>
      <c r="E42" s="44"/>
      <c r="F42" s="38"/>
      <c r="G42" s="6"/>
    </row>
    <row r="43" spans="2:7" x14ac:dyDescent="0.2">
      <c r="E43" s="47"/>
      <c r="F43" s="39"/>
    </row>
    <row r="44" spans="2:7" x14ac:dyDescent="0.2">
      <c r="E44" s="47"/>
      <c r="F44" s="39"/>
    </row>
    <row r="45" spans="2:7" ht="3" customHeight="1" x14ac:dyDescent="0.2">
      <c r="B45" s="6"/>
      <c r="C45" s="3"/>
      <c r="D45" s="4"/>
      <c r="E45" s="46"/>
      <c r="F45" s="38"/>
      <c r="G45" s="6"/>
    </row>
    <row r="46" spans="2:7" x14ac:dyDescent="0.2">
      <c r="B46" s="6"/>
      <c r="C46"/>
      <c r="D46" s="7" t="s">
        <v>8</v>
      </c>
      <c r="E46" s="47"/>
      <c r="F46" s="23">
        <f>AssessmentDate</f>
        <v>42117</v>
      </c>
      <c r="G46" s="6"/>
    </row>
    <row r="47" spans="2:7" ht="3" customHeight="1" x14ac:dyDescent="0.2">
      <c r="B47" s="6"/>
      <c r="C47" s="3"/>
      <c r="D47" s="4"/>
      <c r="E47" s="46"/>
      <c r="F47" s="38"/>
      <c r="G47" s="6"/>
    </row>
    <row r="48" spans="2:7" ht="99.95" customHeight="1" x14ac:dyDescent="0.2">
      <c r="B48" s="6"/>
      <c r="C48" s="24">
        <v>4</v>
      </c>
      <c r="D48" s="25" t="s">
        <v>66</v>
      </c>
      <c r="E48" s="43" t="str">
        <f>Workforce!CF1</f>
        <v/>
      </c>
      <c r="F48" s="35" t="str">
        <f>BD!C24</f>
        <v>4. To what extent are workforce managers and leaders trained in the use of high performance organization tools used to measure and improve process management, including use of process charts or flow diagrams aimed at measuring and reducing process cycle time and costs?</v>
      </c>
      <c r="G48" s="6"/>
    </row>
    <row r="49" spans="2:7" ht="65.099999999999994" customHeight="1" x14ac:dyDescent="0.2">
      <c r="B49" s="6"/>
      <c r="C49" s="26"/>
      <c r="D49" s="25" t="s">
        <v>31</v>
      </c>
      <c r="E49" s="27"/>
      <c r="F49" s="36" t="s">
        <v>9</v>
      </c>
      <c r="G49" s="6"/>
    </row>
    <row r="50" spans="2:7" ht="65.099999999999994" customHeight="1" x14ac:dyDescent="0.2">
      <c r="B50" s="6"/>
      <c r="C50" s="26"/>
      <c r="D50" s="25" t="s">
        <v>70</v>
      </c>
      <c r="E50" s="27"/>
      <c r="F50" s="36" t="s">
        <v>10</v>
      </c>
      <c r="G50" s="6"/>
    </row>
    <row r="51" spans="2:7" ht="80.099999999999994" customHeight="1" x14ac:dyDescent="0.2">
      <c r="B51" s="6"/>
      <c r="C51" s="26"/>
      <c r="D51" s="22" t="s">
        <v>3</v>
      </c>
      <c r="E51" s="27"/>
      <c r="F51" s="36" t="s">
        <v>11</v>
      </c>
      <c r="G51" s="6"/>
    </row>
    <row r="52" spans="2:7" ht="39.950000000000003" customHeight="1" x14ac:dyDescent="0.2">
      <c r="B52" s="6"/>
      <c r="C52" s="26"/>
      <c r="D52" s="25" t="s">
        <v>4</v>
      </c>
      <c r="E52" s="27"/>
      <c r="F52" s="36" t="s">
        <v>26</v>
      </c>
      <c r="G52" s="6"/>
    </row>
    <row r="53" spans="2:7" ht="20.100000000000001" customHeight="1" x14ac:dyDescent="0.2">
      <c r="B53" s="6"/>
      <c r="C53" s="26"/>
      <c r="D53" s="25" t="s">
        <v>5</v>
      </c>
      <c r="E53" s="27"/>
      <c r="F53" s="41"/>
      <c r="G53" s="6"/>
    </row>
    <row r="54" spans="2:7" ht="20.100000000000001" customHeight="1" x14ac:dyDescent="0.2">
      <c r="B54" s="6"/>
      <c r="C54" s="26"/>
      <c r="D54" s="25" t="s">
        <v>7</v>
      </c>
      <c r="E54" s="27"/>
      <c r="F54" s="40"/>
      <c r="G54" s="6"/>
    </row>
    <row r="55" spans="2:7" ht="20.100000000000001" customHeight="1" x14ac:dyDescent="0.2">
      <c r="B55" s="6"/>
      <c r="C55" s="26"/>
      <c r="D55" s="25" t="s">
        <v>6</v>
      </c>
      <c r="E55" s="27"/>
      <c r="F55" s="41"/>
      <c r="G55" s="6"/>
    </row>
    <row r="56" spans="2:7" ht="3" customHeight="1" x14ac:dyDescent="0.2">
      <c r="B56" s="6"/>
      <c r="C56" s="3"/>
      <c r="D56" s="4"/>
      <c r="E56" s="44"/>
      <c r="F56" s="38"/>
      <c r="G56" s="6"/>
    </row>
    <row r="57" spans="2:7" x14ac:dyDescent="0.2">
      <c r="E57" s="47"/>
      <c r="F57" s="39"/>
    </row>
    <row r="58" spans="2:7" x14ac:dyDescent="0.2">
      <c r="E58" s="47"/>
      <c r="F58" s="39"/>
    </row>
    <row r="59" spans="2:7" ht="3" customHeight="1" x14ac:dyDescent="0.2">
      <c r="B59" s="6"/>
      <c r="C59" s="3"/>
      <c r="D59" s="4"/>
      <c r="E59" s="46"/>
      <c r="F59" s="38"/>
      <c r="G59" s="6"/>
    </row>
    <row r="60" spans="2:7" x14ac:dyDescent="0.2">
      <c r="B60" s="6"/>
      <c r="C60"/>
      <c r="D60" s="7" t="s">
        <v>8</v>
      </c>
      <c r="E60" s="47"/>
      <c r="F60" s="23">
        <f>AssessmentDate</f>
        <v>42117</v>
      </c>
      <c r="G60" s="6"/>
    </row>
    <row r="61" spans="2:7" ht="3" customHeight="1" x14ac:dyDescent="0.2">
      <c r="B61" s="6"/>
      <c r="C61" s="3"/>
      <c r="D61" s="4"/>
      <c r="E61" s="46"/>
      <c r="F61" s="38"/>
      <c r="G61" s="6"/>
    </row>
    <row r="62" spans="2:7" ht="99.95" customHeight="1" x14ac:dyDescent="0.2">
      <c r="B62" s="6"/>
      <c r="C62" s="24">
        <v>5</v>
      </c>
      <c r="D62" s="25" t="s">
        <v>66</v>
      </c>
      <c r="E62" s="43" t="str">
        <f>Workforce!CI1</f>
        <v/>
      </c>
      <c r="F62" s="35" t="str">
        <f>BD!C25</f>
        <v>5. To what extent are workforce managers and leaders trained in the use of high performance organization tools used to measure and improve product and service quality, including use of “six-sigma” lite or standard tools aimed at measuring and eliminating product/service defects, rework, waste other quality problems?</v>
      </c>
      <c r="G62" s="6"/>
    </row>
    <row r="63" spans="2:7" ht="65.099999999999994" customHeight="1" x14ac:dyDescent="0.2">
      <c r="B63" s="6"/>
      <c r="C63" s="26"/>
      <c r="D63" s="25" t="s">
        <v>31</v>
      </c>
      <c r="E63" s="27"/>
      <c r="F63" s="36" t="s">
        <v>9</v>
      </c>
      <c r="G63" s="6"/>
    </row>
    <row r="64" spans="2:7" ht="65.099999999999994" customHeight="1" x14ac:dyDescent="0.2">
      <c r="B64" s="6"/>
      <c r="C64" s="26"/>
      <c r="D64" s="25" t="s">
        <v>70</v>
      </c>
      <c r="E64" s="27"/>
      <c r="F64" s="36" t="s">
        <v>10</v>
      </c>
      <c r="G64" s="6"/>
    </row>
    <row r="65" spans="2:7" ht="80.099999999999994" customHeight="1" x14ac:dyDescent="0.2">
      <c r="B65" s="6"/>
      <c r="C65" s="26"/>
      <c r="D65" s="22" t="s">
        <v>3</v>
      </c>
      <c r="E65" s="27"/>
      <c r="F65" s="36" t="s">
        <v>11</v>
      </c>
      <c r="G65" s="6"/>
    </row>
    <row r="66" spans="2:7" ht="39.950000000000003" customHeight="1" x14ac:dyDescent="0.2">
      <c r="B66" s="6"/>
      <c r="C66" s="26"/>
      <c r="D66" s="25" t="s">
        <v>4</v>
      </c>
      <c r="E66" s="27"/>
      <c r="F66" s="36" t="s">
        <v>26</v>
      </c>
      <c r="G66" s="6"/>
    </row>
    <row r="67" spans="2:7" ht="20.100000000000001" customHeight="1" x14ac:dyDescent="0.2">
      <c r="B67" s="6"/>
      <c r="C67" s="26"/>
      <c r="D67" s="25" t="s">
        <v>5</v>
      </c>
      <c r="E67" s="27"/>
      <c r="F67" s="41"/>
      <c r="G67" s="6"/>
    </row>
    <row r="68" spans="2:7" ht="20.100000000000001" customHeight="1" x14ac:dyDescent="0.2">
      <c r="B68" s="6"/>
      <c r="C68" s="26"/>
      <c r="D68" s="25" t="s">
        <v>7</v>
      </c>
      <c r="E68" s="27"/>
      <c r="F68" s="40"/>
      <c r="G68" s="6"/>
    </row>
    <row r="69" spans="2:7" ht="20.100000000000001" customHeight="1" x14ac:dyDescent="0.2">
      <c r="B69" s="6"/>
      <c r="C69" s="26"/>
      <c r="D69" s="25" t="s">
        <v>6</v>
      </c>
      <c r="E69" s="27"/>
      <c r="F69" s="41"/>
      <c r="G69" s="6"/>
    </row>
    <row r="70" spans="2:7" ht="3" customHeight="1" x14ac:dyDescent="0.2">
      <c r="B70" s="6"/>
      <c r="C70" s="3"/>
      <c r="D70" s="4"/>
      <c r="E70" s="44"/>
      <c r="F70" s="38"/>
      <c r="G70" s="6"/>
    </row>
    <row r="71" spans="2:7" x14ac:dyDescent="0.2">
      <c r="E71" s="47"/>
      <c r="F71" s="39"/>
    </row>
    <row r="72" spans="2:7" x14ac:dyDescent="0.2">
      <c r="E72" s="47"/>
      <c r="F72" s="39"/>
    </row>
    <row r="73" spans="2:7" ht="3" customHeight="1" x14ac:dyDescent="0.2">
      <c r="B73" s="6"/>
      <c r="C73" s="3"/>
      <c r="D73" s="4"/>
      <c r="E73" s="46"/>
      <c r="F73" s="38"/>
      <c r="G73" s="6"/>
    </row>
    <row r="74" spans="2:7" x14ac:dyDescent="0.2">
      <c r="B74" s="6"/>
      <c r="C74"/>
      <c r="D74" s="7" t="s">
        <v>8</v>
      </c>
      <c r="E74" s="47"/>
      <c r="F74" s="23">
        <f>AssessmentDate</f>
        <v>42117</v>
      </c>
      <c r="G74" s="6"/>
    </row>
    <row r="75" spans="2:7" ht="3" customHeight="1" x14ac:dyDescent="0.2">
      <c r="B75" s="6"/>
      <c r="C75" s="3"/>
      <c r="D75" s="4"/>
      <c r="E75" s="46">
        <v>5</v>
      </c>
      <c r="F75" s="38"/>
      <c r="G75" s="6"/>
    </row>
    <row r="76" spans="2:7" ht="99.95" customHeight="1" x14ac:dyDescent="0.2">
      <c r="B76" s="6"/>
      <c r="C76" s="24">
        <v>6</v>
      </c>
      <c r="D76" s="25" t="s">
        <v>66</v>
      </c>
      <c r="E76" s="43" t="str">
        <f>Workforce!CL1</f>
        <v/>
      </c>
      <c r="F76" s="35" t="str">
        <f>BD!C26</f>
        <v>6. To what extent are workforce managers and leaders trained in the use of high performance organization tools used to implement and improve project management and risk reduction practices?</v>
      </c>
      <c r="G76" s="6"/>
    </row>
    <row r="77" spans="2:7" ht="65.099999999999994" customHeight="1" x14ac:dyDescent="0.2">
      <c r="B77" s="6"/>
      <c r="C77" s="26"/>
      <c r="D77" s="25" t="s">
        <v>31</v>
      </c>
      <c r="E77" s="27"/>
      <c r="F77" s="36" t="s">
        <v>9</v>
      </c>
      <c r="G77" s="6"/>
    </row>
    <row r="78" spans="2:7" ht="65.099999999999994" customHeight="1" x14ac:dyDescent="0.2">
      <c r="B78" s="6"/>
      <c r="C78" s="26"/>
      <c r="D78" s="25" t="s">
        <v>70</v>
      </c>
      <c r="E78" s="27"/>
      <c r="F78" s="36" t="s">
        <v>10</v>
      </c>
      <c r="G78" s="6"/>
    </row>
    <row r="79" spans="2:7" ht="80.099999999999994" customHeight="1" x14ac:dyDescent="0.2">
      <c r="B79" s="6"/>
      <c r="C79" s="26"/>
      <c r="D79" s="22" t="s">
        <v>3</v>
      </c>
      <c r="E79" s="27"/>
      <c r="F79" s="36" t="s">
        <v>11</v>
      </c>
      <c r="G79" s="6"/>
    </row>
    <row r="80" spans="2:7" ht="39.950000000000003" customHeight="1" x14ac:dyDescent="0.2">
      <c r="B80" s="6"/>
      <c r="C80" s="26"/>
      <c r="D80" s="25" t="s">
        <v>4</v>
      </c>
      <c r="E80" s="27"/>
      <c r="F80" s="36" t="s">
        <v>26</v>
      </c>
      <c r="G80" s="6"/>
    </row>
    <row r="81" spans="2:7" ht="20.100000000000001" customHeight="1" x14ac:dyDescent="0.2">
      <c r="B81" s="6"/>
      <c r="C81" s="26"/>
      <c r="D81" s="25" t="s">
        <v>5</v>
      </c>
      <c r="E81" s="27"/>
      <c r="F81" s="41"/>
      <c r="G81" s="6"/>
    </row>
    <row r="82" spans="2:7" ht="20.100000000000001" customHeight="1" x14ac:dyDescent="0.2">
      <c r="B82" s="6"/>
      <c r="C82" s="26"/>
      <c r="D82" s="25" t="s">
        <v>7</v>
      </c>
      <c r="E82" s="27"/>
      <c r="F82" s="40"/>
      <c r="G82" s="6"/>
    </row>
    <row r="83" spans="2:7" ht="20.100000000000001" customHeight="1" x14ac:dyDescent="0.2">
      <c r="B83" s="6"/>
      <c r="C83" s="26"/>
      <c r="D83" s="25" t="s">
        <v>6</v>
      </c>
      <c r="E83" s="27"/>
      <c r="F83" s="41"/>
      <c r="G83" s="6"/>
    </row>
    <row r="84" spans="2:7" ht="3" customHeight="1" x14ac:dyDescent="0.2">
      <c r="B84" s="6"/>
      <c r="C84" s="3"/>
      <c r="D84" s="4"/>
      <c r="E84" s="44"/>
      <c r="F84" s="38"/>
      <c r="G84" s="6"/>
    </row>
    <row r="85" spans="2:7" x14ac:dyDescent="0.2">
      <c r="E85" s="47"/>
      <c r="F85" s="39"/>
    </row>
    <row r="86" spans="2:7" x14ac:dyDescent="0.2">
      <c r="E86" s="47"/>
      <c r="F86" s="39"/>
    </row>
    <row r="87" spans="2:7" ht="3" customHeight="1" x14ac:dyDescent="0.2">
      <c r="B87" s="6"/>
      <c r="C87" s="3"/>
      <c r="D87" s="4"/>
      <c r="E87" s="46"/>
      <c r="F87" s="38"/>
      <c r="G87" s="6"/>
    </row>
    <row r="88" spans="2:7" x14ac:dyDescent="0.2">
      <c r="B88" s="6"/>
      <c r="C88"/>
      <c r="D88" s="7" t="s">
        <v>8</v>
      </c>
      <c r="E88" s="47"/>
      <c r="F88" s="23">
        <f>AssessmentDate</f>
        <v>42117</v>
      </c>
      <c r="G88" s="6"/>
    </row>
    <row r="89" spans="2:7" ht="3" customHeight="1" x14ac:dyDescent="0.2">
      <c r="B89" s="6"/>
      <c r="C89" s="3"/>
      <c r="D89" s="4"/>
      <c r="E89" s="46"/>
      <c r="F89" s="38"/>
      <c r="G89" s="6"/>
    </row>
    <row r="90" spans="2:7" ht="99.95" customHeight="1" x14ac:dyDescent="0.2">
      <c r="B90" s="6"/>
      <c r="C90" s="24">
        <v>7</v>
      </c>
      <c r="D90" s="25" t="s">
        <v>66</v>
      </c>
      <c r="E90" s="43" t="str">
        <f>Workforce!CO1</f>
        <v/>
      </c>
      <c r="F90" s="35" t="str">
        <f>BD!C27</f>
        <v>7. To what extent are workforce managers and leaders trained in the use of high performance organization tools used to implement and improve customer ratings of products and services, customer satisfaction, customer relationship management and customer value/loyalty?</v>
      </c>
      <c r="G90" s="6"/>
    </row>
    <row r="91" spans="2:7" ht="65.099999999999994" customHeight="1" x14ac:dyDescent="0.2">
      <c r="B91" s="6"/>
      <c r="C91" s="26"/>
      <c r="D91" s="25" t="s">
        <v>31</v>
      </c>
      <c r="E91" s="27"/>
      <c r="F91" s="36" t="s">
        <v>9</v>
      </c>
      <c r="G91" s="6"/>
    </row>
    <row r="92" spans="2:7" ht="65.099999999999994" customHeight="1" x14ac:dyDescent="0.2">
      <c r="B92" s="6"/>
      <c r="C92" s="26"/>
      <c r="D92" s="25" t="s">
        <v>70</v>
      </c>
      <c r="E92" s="27"/>
      <c r="F92" s="36" t="s">
        <v>10</v>
      </c>
      <c r="G92" s="6"/>
    </row>
    <row r="93" spans="2:7" ht="80.099999999999994" customHeight="1" x14ac:dyDescent="0.2">
      <c r="B93" s="6"/>
      <c r="C93" s="26"/>
      <c r="D93" s="22" t="s">
        <v>3</v>
      </c>
      <c r="E93" s="27"/>
      <c r="F93" s="36" t="s">
        <v>11</v>
      </c>
      <c r="G93" s="6"/>
    </row>
    <row r="94" spans="2:7" ht="39.950000000000003" customHeight="1" x14ac:dyDescent="0.2">
      <c r="B94" s="6"/>
      <c r="C94" s="26"/>
      <c r="D94" s="25" t="s">
        <v>4</v>
      </c>
      <c r="E94" s="27"/>
      <c r="F94" s="36" t="s">
        <v>26</v>
      </c>
      <c r="G94" s="6"/>
    </row>
    <row r="95" spans="2:7" ht="20.100000000000001" customHeight="1" x14ac:dyDescent="0.2">
      <c r="B95" s="6"/>
      <c r="C95" s="26"/>
      <c r="D95" s="25" t="s">
        <v>5</v>
      </c>
      <c r="E95" s="27"/>
      <c r="F95" s="37"/>
      <c r="G95" s="6"/>
    </row>
    <row r="96" spans="2:7" ht="20.100000000000001" customHeight="1" x14ac:dyDescent="0.2">
      <c r="B96" s="6"/>
      <c r="C96" s="26"/>
      <c r="D96" s="25" t="s">
        <v>7</v>
      </c>
      <c r="E96" s="27"/>
      <c r="F96" s="40"/>
      <c r="G96" s="6"/>
    </row>
    <row r="97" spans="2:7" ht="20.100000000000001" customHeight="1" x14ac:dyDescent="0.2">
      <c r="B97" s="6"/>
      <c r="C97" s="26"/>
      <c r="D97" s="25" t="s">
        <v>6</v>
      </c>
      <c r="E97" s="27"/>
      <c r="F97" s="37"/>
      <c r="G97" s="6"/>
    </row>
    <row r="98" spans="2:7" ht="3" customHeight="1" x14ac:dyDescent="0.2">
      <c r="B98" s="6"/>
      <c r="C98" s="3"/>
      <c r="D98" s="4"/>
      <c r="E98" s="44"/>
      <c r="F98" s="38"/>
      <c r="G98" s="6"/>
    </row>
    <row r="99" spans="2:7" x14ac:dyDescent="0.2">
      <c r="E99" s="47"/>
      <c r="F99" s="39"/>
    </row>
    <row r="100" spans="2:7" x14ac:dyDescent="0.2">
      <c r="E100" s="47"/>
      <c r="F100" s="39"/>
    </row>
    <row r="101" spans="2:7" ht="3" customHeight="1" x14ac:dyDescent="0.2">
      <c r="B101" s="6"/>
      <c r="C101" s="3"/>
      <c r="D101" s="4"/>
      <c r="E101" s="46"/>
      <c r="F101" s="38"/>
      <c r="G101" s="6"/>
    </row>
    <row r="102" spans="2:7" x14ac:dyDescent="0.2">
      <c r="B102" s="6"/>
      <c r="C102"/>
      <c r="D102" s="7" t="s">
        <v>8</v>
      </c>
      <c r="E102" s="47"/>
      <c r="F102" s="23">
        <f>AssessmentDate</f>
        <v>42117</v>
      </c>
      <c r="G102" s="6"/>
    </row>
    <row r="103" spans="2:7" ht="3" customHeight="1" x14ac:dyDescent="0.2">
      <c r="B103" s="6"/>
      <c r="C103" s="3"/>
      <c r="D103" s="4"/>
      <c r="E103" s="46"/>
      <c r="F103" s="38"/>
      <c r="G103" s="6"/>
    </row>
    <row r="104" spans="2:7" ht="99.95" customHeight="1" x14ac:dyDescent="0.2">
      <c r="B104" s="6"/>
      <c r="C104" s="24">
        <v>8</v>
      </c>
      <c r="D104" s="25" t="s">
        <v>66</v>
      </c>
      <c r="E104" s="43" t="str">
        <f>Workforce!CR1</f>
        <v/>
      </c>
      <c r="F104" s="35" t="str">
        <f>BD!C28</f>
        <v>8. To what extent are workforce managers and leaders trained in the use of high performance organization tools used to measure and improve financial performance, including contributions to profit or desired net revenues, cost of goods sold, expenses and department level budget performance?</v>
      </c>
      <c r="G104" s="6"/>
    </row>
    <row r="105" spans="2:7" ht="65.099999999999994" customHeight="1" x14ac:dyDescent="0.2">
      <c r="B105" s="6"/>
      <c r="C105" s="26"/>
      <c r="D105" s="25" t="s">
        <v>31</v>
      </c>
      <c r="E105" s="27"/>
      <c r="F105" s="36" t="s">
        <v>9</v>
      </c>
      <c r="G105" s="6"/>
    </row>
    <row r="106" spans="2:7" ht="65.099999999999994" customHeight="1" x14ac:dyDescent="0.2">
      <c r="B106" s="6"/>
      <c r="C106" s="26"/>
      <c r="D106" s="25" t="s">
        <v>70</v>
      </c>
      <c r="E106" s="27"/>
      <c r="F106" s="36" t="s">
        <v>10</v>
      </c>
      <c r="G106" s="6"/>
    </row>
    <row r="107" spans="2:7" ht="80.099999999999994" customHeight="1" x14ac:dyDescent="0.2">
      <c r="B107" s="6"/>
      <c r="C107" s="26"/>
      <c r="D107" s="22" t="s">
        <v>3</v>
      </c>
      <c r="E107" s="27"/>
      <c r="F107" s="36" t="s">
        <v>11</v>
      </c>
      <c r="G107" s="6"/>
    </row>
    <row r="108" spans="2:7" ht="39.950000000000003" customHeight="1" x14ac:dyDescent="0.2">
      <c r="B108" s="6"/>
      <c r="C108" s="26"/>
      <c r="D108" s="25" t="s">
        <v>4</v>
      </c>
      <c r="E108" s="27"/>
      <c r="F108" s="36" t="s">
        <v>26</v>
      </c>
      <c r="G108" s="6"/>
    </row>
    <row r="109" spans="2:7" ht="20.100000000000001" customHeight="1" x14ac:dyDescent="0.2">
      <c r="B109" s="6"/>
      <c r="C109" s="26"/>
      <c r="D109" s="25" t="s">
        <v>5</v>
      </c>
      <c r="E109" s="27"/>
      <c r="F109" s="37"/>
      <c r="G109" s="6"/>
    </row>
    <row r="110" spans="2:7" ht="20.100000000000001" customHeight="1" x14ac:dyDescent="0.2">
      <c r="B110" s="6"/>
      <c r="C110" s="26"/>
      <c r="D110" s="25" t="s">
        <v>7</v>
      </c>
      <c r="E110" s="27"/>
      <c r="F110" s="40"/>
      <c r="G110" s="6"/>
    </row>
    <row r="111" spans="2:7" ht="20.100000000000001" customHeight="1" x14ac:dyDescent="0.2">
      <c r="B111" s="6"/>
      <c r="C111" s="26"/>
      <c r="D111" s="25" t="s">
        <v>6</v>
      </c>
      <c r="E111" s="27"/>
      <c r="F111" s="37"/>
      <c r="G111" s="6"/>
    </row>
    <row r="112" spans="2:7" ht="3" customHeight="1" x14ac:dyDescent="0.2">
      <c r="B112" s="6"/>
      <c r="C112" s="3"/>
      <c r="D112" s="4"/>
      <c r="E112" s="44"/>
      <c r="F112" s="38"/>
      <c r="G112" s="6"/>
    </row>
    <row r="113" spans="2:7" x14ac:dyDescent="0.2">
      <c r="E113" s="47"/>
      <c r="F113" s="39"/>
    </row>
    <row r="114" spans="2:7" x14ac:dyDescent="0.2">
      <c r="E114" s="47"/>
      <c r="F114" s="39"/>
    </row>
    <row r="115" spans="2:7" ht="3" customHeight="1" x14ac:dyDescent="0.2">
      <c r="B115" s="6"/>
      <c r="C115" s="3"/>
      <c r="D115" s="4"/>
      <c r="E115" s="46"/>
      <c r="F115" s="38"/>
      <c r="G115" s="6"/>
    </row>
    <row r="116" spans="2:7" x14ac:dyDescent="0.2">
      <c r="B116" s="6"/>
      <c r="C116"/>
      <c r="D116" s="7" t="s">
        <v>8</v>
      </c>
      <c r="E116" s="47"/>
      <c r="F116" s="23">
        <f>AssessmentDate</f>
        <v>42117</v>
      </c>
      <c r="G116" s="6"/>
    </row>
    <row r="117" spans="2:7" ht="3" customHeight="1" x14ac:dyDescent="0.2">
      <c r="B117" s="6"/>
      <c r="C117" s="3"/>
      <c r="D117" s="4"/>
      <c r="E117" s="46"/>
      <c r="F117" s="38"/>
      <c r="G117" s="6"/>
    </row>
    <row r="118" spans="2:7" ht="99.95" customHeight="1" x14ac:dyDescent="0.2">
      <c r="B118" s="6"/>
      <c r="C118" s="24">
        <v>9</v>
      </c>
      <c r="D118" s="25" t="s">
        <v>66</v>
      </c>
      <c r="E118" s="43" t="str">
        <f>Workforce!CU1</f>
        <v/>
      </c>
      <c r="F118" s="35" t="str">
        <f>BD!C29</f>
        <v>9. To what extent are workforce managers and leaders trained in the use of high performance organization tools used to measure and improve revenue capture effectiveness and market share growth?</v>
      </c>
      <c r="G118" s="6"/>
    </row>
    <row r="119" spans="2:7" ht="65.099999999999994" customHeight="1" x14ac:dyDescent="0.2">
      <c r="B119" s="6"/>
      <c r="C119" s="26"/>
      <c r="D119" s="25" t="s">
        <v>31</v>
      </c>
      <c r="E119" s="27"/>
      <c r="F119" s="36" t="s">
        <v>9</v>
      </c>
      <c r="G119" s="6"/>
    </row>
    <row r="120" spans="2:7" ht="65.099999999999994" customHeight="1" x14ac:dyDescent="0.2">
      <c r="B120" s="6"/>
      <c r="C120" s="26"/>
      <c r="D120" s="25" t="s">
        <v>70</v>
      </c>
      <c r="E120" s="27"/>
      <c r="F120" s="36" t="s">
        <v>10</v>
      </c>
      <c r="G120" s="6"/>
    </row>
    <row r="121" spans="2:7" ht="80.099999999999994" customHeight="1" x14ac:dyDescent="0.2">
      <c r="B121" s="6"/>
      <c r="C121" s="26"/>
      <c r="D121" s="22" t="s">
        <v>3</v>
      </c>
      <c r="E121" s="27"/>
      <c r="F121" s="36" t="s">
        <v>11</v>
      </c>
      <c r="G121" s="6"/>
    </row>
    <row r="122" spans="2:7" ht="39.950000000000003" customHeight="1" x14ac:dyDescent="0.2">
      <c r="B122" s="6"/>
      <c r="C122" s="26"/>
      <c r="D122" s="25" t="s">
        <v>4</v>
      </c>
      <c r="E122" s="27"/>
      <c r="F122" s="36" t="s">
        <v>26</v>
      </c>
      <c r="G122" s="6"/>
    </row>
    <row r="123" spans="2:7" ht="20.100000000000001" customHeight="1" x14ac:dyDescent="0.2">
      <c r="B123" s="6"/>
      <c r="C123" s="26"/>
      <c r="D123" s="25" t="s">
        <v>5</v>
      </c>
      <c r="E123" s="27"/>
      <c r="F123" s="37"/>
      <c r="G123" s="6"/>
    </row>
    <row r="124" spans="2:7" ht="20.100000000000001" customHeight="1" x14ac:dyDescent="0.2">
      <c r="B124" s="6"/>
      <c r="C124" s="26"/>
      <c r="D124" s="25" t="s">
        <v>7</v>
      </c>
      <c r="E124" s="27"/>
      <c r="F124" s="40"/>
      <c r="G124" s="6"/>
    </row>
    <row r="125" spans="2:7" ht="20.100000000000001" customHeight="1" x14ac:dyDescent="0.2">
      <c r="B125" s="6"/>
      <c r="C125" s="26"/>
      <c r="D125" s="25" t="s">
        <v>6</v>
      </c>
      <c r="E125" s="27"/>
      <c r="F125" s="37"/>
      <c r="G125" s="6"/>
    </row>
    <row r="126" spans="2:7" ht="3" customHeight="1" x14ac:dyDescent="0.2">
      <c r="B126" s="6"/>
      <c r="C126" s="3"/>
      <c r="D126" s="4"/>
      <c r="E126" s="44"/>
      <c r="F126" s="38"/>
      <c r="G126" s="6"/>
    </row>
    <row r="127" spans="2:7" x14ac:dyDescent="0.2">
      <c r="E127" s="47"/>
      <c r="F127" s="39"/>
    </row>
    <row r="128" spans="2:7" x14ac:dyDescent="0.2">
      <c r="E128" s="47"/>
      <c r="F128" s="39"/>
    </row>
    <row r="129" spans="2:7" ht="3" customHeight="1" x14ac:dyDescent="0.2">
      <c r="B129" s="6"/>
      <c r="C129" s="3"/>
      <c r="D129" s="4"/>
      <c r="E129" s="46"/>
      <c r="F129" s="38"/>
      <c r="G129" s="6"/>
    </row>
    <row r="130" spans="2:7" x14ac:dyDescent="0.2">
      <c r="B130" s="6"/>
      <c r="C130"/>
      <c r="D130" s="7" t="s">
        <v>8</v>
      </c>
      <c r="E130" s="47"/>
      <c r="F130" s="23">
        <f>AssessmentDate</f>
        <v>42117</v>
      </c>
      <c r="G130" s="6"/>
    </row>
    <row r="131" spans="2:7" ht="3" customHeight="1" x14ac:dyDescent="0.2">
      <c r="B131" s="6"/>
      <c r="C131" s="3"/>
      <c r="D131" s="4"/>
      <c r="E131" s="46"/>
      <c r="F131" s="38"/>
      <c r="G131" s="6"/>
    </row>
    <row r="132" spans="2:7" ht="99.95" customHeight="1" x14ac:dyDescent="0.2">
      <c r="B132" s="6"/>
      <c r="C132" s="24">
        <v>10</v>
      </c>
      <c r="D132" s="25" t="s">
        <v>66</v>
      </c>
      <c r="E132" s="43" t="str">
        <f>Workforce!CX1</f>
        <v/>
      </c>
      <c r="F132" s="35" t="str">
        <f>BD!C30</f>
        <v>10. To what extent are workforce managers and leaders trained in the use of high performance organization tools used to create strategy, strategy action plans, and strategy alignment goals from leadership levels - to department/work unit levels - to workforce members (employees, volunteers or contractors)?</v>
      </c>
      <c r="G132" s="6"/>
    </row>
    <row r="133" spans="2:7" ht="65.099999999999994" customHeight="1" x14ac:dyDescent="0.2">
      <c r="B133" s="6"/>
      <c r="C133" s="26"/>
      <c r="D133" s="25" t="s">
        <v>31</v>
      </c>
      <c r="E133" s="27"/>
      <c r="F133" s="36" t="s">
        <v>9</v>
      </c>
      <c r="G133" s="6"/>
    </row>
    <row r="134" spans="2:7" ht="65.099999999999994" customHeight="1" x14ac:dyDescent="0.2">
      <c r="B134" s="6"/>
      <c r="C134" s="26"/>
      <c r="D134" s="25" t="s">
        <v>70</v>
      </c>
      <c r="E134" s="27"/>
      <c r="F134" s="36" t="s">
        <v>10</v>
      </c>
      <c r="G134" s="6"/>
    </row>
    <row r="135" spans="2:7" ht="80.099999999999994" customHeight="1" x14ac:dyDescent="0.2">
      <c r="B135" s="6"/>
      <c r="C135" s="26"/>
      <c r="D135" s="22" t="s">
        <v>3</v>
      </c>
      <c r="E135" s="27"/>
      <c r="F135" s="36" t="s">
        <v>11</v>
      </c>
      <c r="G135" s="6"/>
    </row>
    <row r="136" spans="2:7" ht="39.950000000000003" customHeight="1" x14ac:dyDescent="0.2">
      <c r="B136" s="6"/>
      <c r="C136" s="26"/>
      <c r="D136" s="25" t="s">
        <v>4</v>
      </c>
      <c r="E136" s="27"/>
      <c r="F136" s="36" t="s">
        <v>26</v>
      </c>
      <c r="G136" s="6"/>
    </row>
    <row r="137" spans="2:7" ht="20.100000000000001" customHeight="1" x14ac:dyDescent="0.2">
      <c r="B137" s="6"/>
      <c r="C137" s="26"/>
      <c r="D137" s="25" t="s">
        <v>5</v>
      </c>
      <c r="E137" s="27"/>
      <c r="F137" s="37"/>
      <c r="G137" s="6"/>
    </row>
    <row r="138" spans="2:7" ht="20.100000000000001" customHeight="1" x14ac:dyDescent="0.2">
      <c r="B138" s="6"/>
      <c r="C138" s="26"/>
      <c r="D138" s="25" t="s">
        <v>7</v>
      </c>
      <c r="E138" s="27"/>
      <c r="F138" s="40"/>
      <c r="G138" s="6"/>
    </row>
    <row r="139" spans="2:7" ht="20.100000000000001" customHeight="1" x14ac:dyDescent="0.2">
      <c r="B139" s="6"/>
      <c r="C139" s="26"/>
      <c r="D139" s="25" t="s">
        <v>6</v>
      </c>
      <c r="E139" s="27"/>
      <c r="F139" s="37"/>
      <c r="G139" s="6"/>
    </row>
    <row r="140" spans="2:7" ht="3" customHeight="1" x14ac:dyDescent="0.2">
      <c r="B140" s="6"/>
      <c r="C140" s="3"/>
      <c r="D140" s="4"/>
      <c r="E140" s="44"/>
      <c r="F140" s="4"/>
      <c r="G140" s="6"/>
    </row>
  </sheetData>
  <sheetProtection password="A5A0" sheet="1"/>
  <phoneticPr fontId="0" type="noConversion"/>
  <conditionalFormatting sqref="E1">
    <cfRule type="cellIs" dxfId="83" priority="1" stopIfTrue="1" operator="between">
      <formula>4</formula>
      <formula>5</formula>
    </cfRule>
    <cfRule type="cellIs" dxfId="82" priority="2" stopIfTrue="1" operator="between">
      <formula>2</formula>
      <formula>3.9999999999</formula>
    </cfRule>
    <cfRule type="cellIs" dxfId="81" priority="3" stopIfTrue="1" operator="between">
      <formula>1</formula>
      <formula>1.9999999999</formula>
    </cfRule>
  </conditionalFormatting>
  <conditionalFormatting sqref="E6 E20 E34 E48 E62 E76 E104 E118 E90 E132">
    <cfRule type="cellIs" dxfId="80" priority="4" stopIfTrue="1" operator="between">
      <formula>4</formula>
      <formula>5</formula>
    </cfRule>
    <cfRule type="cellIs" dxfId="79" priority="5" stopIfTrue="1" operator="between">
      <formula>2</formula>
      <formula>3.9999999999</formula>
    </cfRule>
    <cfRule type="cellIs" dxfId="78" priority="6" stopIfTrue="1" operator="between">
      <formula>0.0000000001</formula>
      <formula>1.9999999999</formula>
    </cfRule>
  </conditionalFormatting>
  <dataValidations count="6">
    <dataValidation type="date" allowBlank="1" showInputMessage="1" showErrorMessage="1" errorTitle="Date Field" error="Input date; example: 15-Jan-06" promptTitle="Input Date (example: 15-Mar-06)" sqref="F139 F81 F83 F125 F109 F111 F95 F97 F67 F69 F53 F55 F39 F41 F25 F27 F11 F13 F137 F123" xr:uid="{00000000-0002-0000-0600-000000000000}">
      <formula1>38718</formula1>
      <formula2>44196</formula2>
    </dataValidation>
    <dataValidation type="decimal" allowBlank="1" showInputMessage="1" showErrorMessage="1" errorTitle="Percent Field (fraction of %)" error="Input as a fraction of percent (.25 = 25%)" promptTitle="Percent Field" sqref="F138 F82 F96 F68 F54 F40 F26 F12 F124 F110" xr:uid="{00000000-0002-0000-0600-000001000000}">
      <formula1>0</formula1>
      <formula2>1</formula2>
    </dataValidation>
    <dataValidation type="textLength" allowBlank="1" showInputMessage="1" showErrorMessage="1" error="Text entry too long to view or print (press Retry, not Cancel)" sqref="F77:F78 F7:F8 F63:F64 F49:F50 F35:F36 F21:F22" xr:uid="{00000000-0002-0000-0600-000002000000}">
      <formula1>0</formula1>
      <formula2>400</formula2>
    </dataValidation>
    <dataValidation type="textLength" allowBlank="1" showInputMessage="1" showErrorMessage="1" error="Text entry too long to view or print (press Retry, not Cancel)" sqref="F10 F80 F66 F52 F38 F24" xr:uid="{00000000-0002-0000-0600-000003000000}">
      <formula1>0</formula1>
      <formula2>240</formula2>
    </dataValidation>
    <dataValidation type="textLength" allowBlank="1" showInputMessage="1" showErrorMessage="1" error="Text entry too long to view or print (press Retry, not Cancel)" sqref="F9 F79 F65 F51 F37 F23" xr:uid="{00000000-0002-0000-0600-000004000000}">
      <formula1>0</formula1>
      <formula2>490</formula2>
    </dataValidation>
    <dataValidation type="decimal" allowBlank="1" showInputMessage="1" showErrorMessage="1" error="Please input a decimal between 1 and 5" sqref="E6 E90 E118 E104 E76 E62 E48 E34 E20" xr:uid="{00000000-0002-0000-0600-000005000000}">
      <formula1>1</formula1>
      <formula2>5</formula2>
    </dataValidation>
  </dataValidations>
  <hyperlinks>
    <hyperlink ref="D141" location="top03" display="Go to top of this worksheet" xr:uid="{00000000-0004-0000-0600-000000000000}"/>
  </hyperlinks>
  <pageMargins left="0.13" right="0.47" top="1" bottom="1" header="0.5" footer="0.5"/>
  <pageSetup orientation="landscape" horizontalDpi="4294967293" verticalDpi="0" r:id="rId1"/>
  <headerFooter alignWithMargins="0">
    <oddHeader>&amp;F</oddHeader>
    <oddFooter>&amp;CCopyright (c) 2005 AfCI Inc. All Rights Reserved&amp;RPage &amp;P of &amp;N</oddFooter>
  </headerFooter>
  <rowBreaks count="8" manualBreakCount="8">
    <brk id="29" max="16383" man="1"/>
    <brk id="43" max="16383" man="1"/>
    <brk id="57" max="16383" man="1"/>
    <brk id="71" max="16383" man="1"/>
    <brk id="85" max="16383" man="1"/>
    <brk id="99" max="16383" man="1"/>
    <brk id="113" max="16383" man="1"/>
    <brk id="127"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G140"/>
  <sheetViews>
    <sheetView showGridLines="0" showRowColHeaders="0" zoomScaleNormal="100" workbookViewId="0">
      <pane xSplit="3" ySplit="1" topLeftCell="D2" activePane="bottomRight" state="frozen"/>
      <selection pane="topRight" activeCell="D1" sqref="D1"/>
      <selection pane="bottomLeft" activeCell="A2" sqref="A2"/>
      <selection pane="bottomRight" activeCell="F6" sqref="F6"/>
    </sheetView>
  </sheetViews>
  <sheetFormatPr defaultRowHeight="12.75" x14ac:dyDescent="0.2"/>
  <cols>
    <col min="1" max="1" width="2.7109375" customWidth="1"/>
    <col min="2" max="2" width="0.85546875" customWidth="1"/>
    <col min="3" max="3" width="4.42578125" style="1" customWidth="1"/>
    <col min="4" max="4" width="34.5703125" customWidth="1"/>
    <col min="5" max="5" width="6" style="2" customWidth="1"/>
    <col min="6" max="6" width="84.85546875" customWidth="1"/>
    <col min="7" max="7" width="0.85546875" customWidth="1"/>
    <col min="8" max="8" width="8.7109375" customWidth="1"/>
    <col min="9" max="9" width="3.42578125" customWidth="1"/>
    <col min="10" max="10" width="0.85546875" customWidth="1"/>
    <col min="11" max="11" width="10.7109375" customWidth="1"/>
    <col min="12" max="12" width="0.85546875" customWidth="1"/>
  </cols>
  <sheetData>
    <row r="1" spans="2:7" x14ac:dyDescent="0.2">
      <c r="C1"/>
      <c r="D1" t="s">
        <v>65</v>
      </c>
      <c r="E1" s="28" t="str">
        <f>IF(ISERROR(AVERAGE(E6,E20,E34,E48,E62,E76,E90,E104,E118,E132)),"",AVERAGE(E6,E20,E34,E48,E62,E76,E90,E104,E118,E132))</f>
        <v/>
      </c>
      <c r="F1" s="30" t="str">
        <f>Dashboard!AD34</f>
        <v>Workforce Performance</v>
      </c>
    </row>
    <row r="2" spans="2:7" x14ac:dyDescent="0.2">
      <c r="C2"/>
    </row>
    <row r="3" spans="2:7" ht="3" customHeight="1" x14ac:dyDescent="0.2">
      <c r="B3" s="6"/>
      <c r="C3" s="3"/>
      <c r="D3" s="4"/>
      <c r="E3" s="5"/>
      <c r="F3" s="4"/>
      <c r="G3" s="6"/>
    </row>
    <row r="4" spans="2:7" x14ac:dyDescent="0.2">
      <c r="B4" s="6"/>
      <c r="C4"/>
      <c r="D4" s="7" t="s">
        <v>8</v>
      </c>
      <c r="F4" s="23">
        <f>AssessmentDate</f>
        <v>42117</v>
      </c>
      <c r="G4" s="6"/>
    </row>
    <row r="5" spans="2:7" ht="3" customHeight="1" x14ac:dyDescent="0.2">
      <c r="B5" s="6"/>
      <c r="C5" s="3"/>
      <c r="D5" s="4"/>
      <c r="E5" s="5"/>
      <c r="F5" s="4"/>
      <c r="G5" s="6"/>
    </row>
    <row r="6" spans="2:7" ht="99.95" customHeight="1" x14ac:dyDescent="0.2">
      <c r="B6" s="6"/>
      <c r="C6" s="24">
        <v>1</v>
      </c>
      <c r="D6" s="25" t="s">
        <v>66</v>
      </c>
      <c r="E6" s="43" t="str">
        <f>Workforce!DA1</f>
        <v/>
      </c>
      <c r="F6" s="35" t="str">
        <f>BD!C31</f>
        <v>1. To what extent do you feel that your department's workforce (employees and/or volunteers) are meeting current and forecasted requirements for customer services, including availability, cost, cycle time, quality and quantity of services?</v>
      </c>
      <c r="G6" s="6"/>
    </row>
    <row r="7" spans="2:7" ht="65.099999999999994" customHeight="1" x14ac:dyDescent="0.2">
      <c r="B7" s="6"/>
      <c r="C7" s="26"/>
      <c r="D7" s="25" t="s">
        <v>31</v>
      </c>
      <c r="E7" s="27"/>
      <c r="F7" s="36" t="s">
        <v>9</v>
      </c>
      <c r="G7" s="6"/>
    </row>
    <row r="8" spans="2:7" ht="65.099999999999994" customHeight="1" x14ac:dyDescent="0.2">
      <c r="B8" s="6"/>
      <c r="C8" s="26"/>
      <c r="D8" s="25" t="s">
        <v>70</v>
      </c>
      <c r="E8" s="27"/>
      <c r="F8" s="36" t="s">
        <v>10</v>
      </c>
      <c r="G8" s="6"/>
    </row>
    <row r="9" spans="2:7" ht="80.099999999999994" customHeight="1" x14ac:dyDescent="0.2">
      <c r="B9" s="6"/>
      <c r="C9" s="26"/>
      <c r="D9" s="22" t="s">
        <v>3</v>
      </c>
      <c r="E9" s="27"/>
      <c r="F9" s="36" t="s">
        <v>11</v>
      </c>
      <c r="G9" s="6"/>
    </row>
    <row r="10" spans="2:7" ht="39.950000000000003" customHeight="1" x14ac:dyDescent="0.2">
      <c r="B10" s="6"/>
      <c r="C10" s="26"/>
      <c r="D10" s="25" t="s">
        <v>4</v>
      </c>
      <c r="E10" s="27"/>
      <c r="F10" s="36" t="s">
        <v>26</v>
      </c>
      <c r="G10" s="6"/>
    </row>
    <row r="11" spans="2:7" ht="20.100000000000001" customHeight="1" x14ac:dyDescent="0.2">
      <c r="B11" s="6"/>
      <c r="C11" s="26"/>
      <c r="D11" s="25" t="s">
        <v>5</v>
      </c>
      <c r="E11" s="27"/>
      <c r="F11" s="41"/>
      <c r="G11" s="6"/>
    </row>
    <row r="12" spans="2:7" ht="20.100000000000001" customHeight="1" x14ac:dyDescent="0.2">
      <c r="B12" s="6"/>
      <c r="C12" s="26"/>
      <c r="D12" s="25" t="s">
        <v>7</v>
      </c>
      <c r="E12" s="27"/>
      <c r="F12" s="40"/>
      <c r="G12" s="6"/>
    </row>
    <row r="13" spans="2:7" ht="20.100000000000001" customHeight="1" x14ac:dyDescent="0.2">
      <c r="B13" s="6"/>
      <c r="C13" s="26"/>
      <c r="D13" s="25" t="s">
        <v>6</v>
      </c>
      <c r="E13" s="27"/>
      <c r="F13" s="41"/>
      <c r="G13" s="6"/>
    </row>
    <row r="14" spans="2:7" ht="3" customHeight="1" x14ac:dyDescent="0.2">
      <c r="B14" s="6"/>
      <c r="C14" s="3"/>
      <c r="D14" s="4"/>
      <c r="E14" s="44"/>
      <c r="F14" s="38"/>
      <c r="G14" s="6"/>
    </row>
    <row r="15" spans="2:7" x14ac:dyDescent="0.2">
      <c r="D15" s="7"/>
      <c r="E15" s="45"/>
      <c r="F15" s="39"/>
    </row>
    <row r="16" spans="2:7" x14ac:dyDescent="0.2">
      <c r="D16" s="7"/>
      <c r="E16" s="45"/>
      <c r="F16" s="39"/>
    </row>
    <row r="17" spans="2:7" ht="3" customHeight="1" x14ac:dyDescent="0.2">
      <c r="B17" s="6"/>
      <c r="C17" s="3"/>
      <c r="D17" s="4"/>
      <c r="E17" s="46"/>
      <c r="F17" s="38"/>
      <c r="G17" s="6"/>
    </row>
    <row r="18" spans="2:7" x14ac:dyDescent="0.2">
      <c r="B18" s="6"/>
      <c r="C18"/>
      <c r="D18" s="7" t="s">
        <v>8</v>
      </c>
      <c r="E18" s="47"/>
      <c r="F18" s="23">
        <f>AssessmentDate</f>
        <v>42117</v>
      </c>
      <c r="G18" s="6"/>
    </row>
    <row r="19" spans="2:7" ht="3" customHeight="1" x14ac:dyDescent="0.2">
      <c r="B19" s="6"/>
      <c r="C19" s="3"/>
      <c r="D19" s="4"/>
      <c r="E19" s="46"/>
      <c r="F19" s="38"/>
      <c r="G19" s="6"/>
    </row>
    <row r="20" spans="2:7" ht="99.95" customHeight="1" x14ac:dyDescent="0.2">
      <c r="B20" s="6"/>
      <c r="C20" s="24">
        <v>2</v>
      </c>
      <c r="D20" s="25" t="s">
        <v>66</v>
      </c>
      <c r="E20" s="43" t="str">
        <f>Workforce!DD1</f>
        <v/>
      </c>
      <c r="F20" s="35" t="str">
        <f>BD!C32</f>
        <v>2. To what extent do you feel that your department's workforce is available on time and when needed?</v>
      </c>
      <c r="G20" s="6"/>
    </row>
    <row r="21" spans="2:7" ht="65.099999999999994" customHeight="1" x14ac:dyDescent="0.2">
      <c r="B21" s="6"/>
      <c r="C21" s="26"/>
      <c r="D21" s="25" t="s">
        <v>31</v>
      </c>
      <c r="E21" s="27"/>
      <c r="F21" s="36" t="s">
        <v>9</v>
      </c>
      <c r="G21" s="6"/>
    </row>
    <row r="22" spans="2:7" ht="65.099999999999994" customHeight="1" x14ac:dyDescent="0.2">
      <c r="B22" s="6"/>
      <c r="C22" s="26"/>
      <c r="D22" s="25" t="s">
        <v>70</v>
      </c>
      <c r="E22" s="27"/>
      <c r="F22" s="36" t="s">
        <v>10</v>
      </c>
      <c r="G22" s="6"/>
    </row>
    <row r="23" spans="2:7" ht="80.099999999999994" customHeight="1" x14ac:dyDescent="0.2">
      <c r="B23" s="6"/>
      <c r="C23" s="26"/>
      <c r="D23" s="22" t="s">
        <v>3</v>
      </c>
      <c r="E23" s="27"/>
      <c r="F23" s="36" t="s">
        <v>11</v>
      </c>
      <c r="G23" s="6"/>
    </row>
    <row r="24" spans="2:7" ht="39.950000000000003" customHeight="1" x14ac:dyDescent="0.2">
      <c r="B24" s="6"/>
      <c r="C24" s="26"/>
      <c r="D24" s="25" t="s">
        <v>4</v>
      </c>
      <c r="E24" s="27"/>
      <c r="F24" s="36" t="s">
        <v>26</v>
      </c>
      <c r="G24" s="6"/>
    </row>
    <row r="25" spans="2:7" ht="20.100000000000001" customHeight="1" x14ac:dyDescent="0.2">
      <c r="B25" s="6"/>
      <c r="C25" s="26"/>
      <c r="D25" s="25" t="s">
        <v>5</v>
      </c>
      <c r="E25" s="27"/>
      <c r="F25" s="41"/>
      <c r="G25" s="6"/>
    </row>
    <row r="26" spans="2:7" ht="20.100000000000001" customHeight="1" x14ac:dyDescent="0.2">
      <c r="B26" s="6"/>
      <c r="C26" s="26"/>
      <c r="D26" s="25" t="s">
        <v>7</v>
      </c>
      <c r="E26" s="27"/>
      <c r="F26" s="40"/>
      <c r="G26" s="6"/>
    </row>
    <row r="27" spans="2:7" ht="20.100000000000001" customHeight="1" x14ac:dyDescent="0.2">
      <c r="B27" s="6"/>
      <c r="C27" s="26"/>
      <c r="D27" s="25" t="s">
        <v>6</v>
      </c>
      <c r="E27" s="27"/>
      <c r="F27" s="41"/>
      <c r="G27" s="6"/>
    </row>
    <row r="28" spans="2:7" ht="3" customHeight="1" x14ac:dyDescent="0.2">
      <c r="B28" s="6"/>
      <c r="C28" s="3"/>
      <c r="D28" s="4"/>
      <c r="E28" s="44"/>
      <c r="F28" s="38"/>
      <c r="G28" s="6"/>
    </row>
    <row r="29" spans="2:7" x14ac:dyDescent="0.2">
      <c r="E29" s="47"/>
      <c r="F29" s="39"/>
    </row>
    <row r="30" spans="2:7" x14ac:dyDescent="0.2">
      <c r="E30" s="47"/>
      <c r="F30" s="39"/>
    </row>
    <row r="31" spans="2:7" ht="3" customHeight="1" x14ac:dyDescent="0.2">
      <c r="B31" s="6"/>
      <c r="C31" s="3"/>
      <c r="D31" s="4"/>
      <c r="E31" s="46"/>
      <c r="F31" s="38"/>
      <c r="G31" s="6"/>
    </row>
    <row r="32" spans="2:7" x14ac:dyDescent="0.2">
      <c r="B32" s="6"/>
      <c r="C32"/>
      <c r="D32" s="7" t="s">
        <v>8</v>
      </c>
      <c r="E32" s="47"/>
      <c r="F32" s="23">
        <f>AssessmentDate</f>
        <v>42117</v>
      </c>
      <c r="G32" s="6"/>
    </row>
    <row r="33" spans="2:7" ht="3" customHeight="1" x14ac:dyDescent="0.2">
      <c r="B33" s="6"/>
      <c r="C33" s="3"/>
      <c r="D33" s="4"/>
      <c r="E33" s="46"/>
      <c r="F33" s="38"/>
      <c r="G33" s="6"/>
    </row>
    <row r="34" spans="2:7" ht="99.95" customHeight="1" x14ac:dyDescent="0.2">
      <c r="B34" s="6"/>
      <c r="C34" s="24">
        <v>3</v>
      </c>
      <c r="D34" s="25" t="s">
        <v>66</v>
      </c>
      <c r="E34" s="43" t="str">
        <f>Workforce!DG1</f>
        <v/>
      </c>
      <c r="F34" s="35" t="str">
        <f>BD!C33</f>
        <v>3. To what extent do you feel that your department's workforce is meeting department cost targets or budgets?</v>
      </c>
      <c r="G34" s="6"/>
    </row>
    <row r="35" spans="2:7" ht="65.099999999999994" customHeight="1" x14ac:dyDescent="0.2">
      <c r="B35" s="6"/>
      <c r="C35" s="26"/>
      <c r="D35" s="25" t="s">
        <v>31</v>
      </c>
      <c r="E35" s="27"/>
      <c r="F35" s="36" t="s">
        <v>9</v>
      </c>
      <c r="G35" s="6"/>
    </row>
    <row r="36" spans="2:7" ht="65.099999999999994" customHeight="1" x14ac:dyDescent="0.2">
      <c r="B36" s="6"/>
      <c r="C36" s="26"/>
      <c r="D36" s="25" t="s">
        <v>70</v>
      </c>
      <c r="E36" s="27"/>
      <c r="F36" s="36" t="s">
        <v>10</v>
      </c>
      <c r="G36" s="6"/>
    </row>
    <row r="37" spans="2:7" ht="80.099999999999994" customHeight="1" x14ac:dyDescent="0.2">
      <c r="B37" s="6"/>
      <c r="C37" s="26"/>
      <c r="D37" s="22" t="s">
        <v>3</v>
      </c>
      <c r="E37" s="27"/>
      <c r="F37" s="36" t="s">
        <v>11</v>
      </c>
      <c r="G37" s="6"/>
    </row>
    <row r="38" spans="2:7" ht="39.950000000000003" customHeight="1" x14ac:dyDescent="0.2">
      <c r="B38" s="6"/>
      <c r="C38" s="26"/>
      <c r="D38" s="25" t="s">
        <v>4</v>
      </c>
      <c r="E38" s="27"/>
      <c r="F38" s="36" t="s">
        <v>26</v>
      </c>
      <c r="G38" s="6"/>
    </row>
    <row r="39" spans="2:7" ht="20.100000000000001" customHeight="1" x14ac:dyDescent="0.2">
      <c r="B39" s="6"/>
      <c r="C39" s="26"/>
      <c r="D39" s="25" t="s">
        <v>5</v>
      </c>
      <c r="E39" s="27"/>
      <c r="F39" s="41"/>
      <c r="G39" s="6"/>
    </row>
    <row r="40" spans="2:7" ht="20.100000000000001" customHeight="1" x14ac:dyDescent="0.2">
      <c r="B40" s="6"/>
      <c r="C40" s="26"/>
      <c r="D40" s="25" t="s">
        <v>7</v>
      </c>
      <c r="E40" s="27"/>
      <c r="F40" s="40"/>
      <c r="G40" s="6"/>
    </row>
    <row r="41" spans="2:7" ht="20.100000000000001" customHeight="1" x14ac:dyDescent="0.2">
      <c r="B41" s="6"/>
      <c r="C41" s="26"/>
      <c r="D41" s="25" t="s">
        <v>6</v>
      </c>
      <c r="E41" s="27"/>
      <c r="F41" s="41"/>
      <c r="G41" s="6"/>
    </row>
    <row r="42" spans="2:7" ht="3" customHeight="1" x14ac:dyDescent="0.2">
      <c r="B42" s="6"/>
      <c r="C42" s="3"/>
      <c r="D42" s="4"/>
      <c r="E42" s="44"/>
      <c r="F42" s="38"/>
      <c r="G42" s="6"/>
    </row>
    <row r="43" spans="2:7" x14ac:dyDescent="0.2">
      <c r="E43" s="47"/>
      <c r="F43" s="39"/>
    </row>
    <row r="44" spans="2:7" x14ac:dyDescent="0.2">
      <c r="E44" s="47"/>
      <c r="F44" s="39"/>
    </row>
    <row r="45" spans="2:7" ht="3" customHeight="1" x14ac:dyDescent="0.2">
      <c r="B45" s="6"/>
      <c r="C45" s="3"/>
      <c r="D45" s="4"/>
      <c r="E45" s="46"/>
      <c r="F45" s="38"/>
      <c r="G45" s="6"/>
    </row>
    <row r="46" spans="2:7" x14ac:dyDescent="0.2">
      <c r="B46" s="6"/>
      <c r="C46"/>
      <c r="D46" s="7" t="s">
        <v>8</v>
      </c>
      <c r="E46" s="47"/>
      <c r="F46" s="23">
        <f>AssessmentDate</f>
        <v>42117</v>
      </c>
      <c r="G46" s="6"/>
    </row>
    <row r="47" spans="2:7" ht="3" customHeight="1" x14ac:dyDescent="0.2">
      <c r="B47" s="6"/>
      <c r="C47" s="3"/>
      <c r="D47" s="4"/>
      <c r="E47" s="46"/>
      <c r="F47" s="38"/>
      <c r="G47" s="6"/>
    </row>
    <row r="48" spans="2:7" ht="99.95" customHeight="1" x14ac:dyDescent="0.2">
      <c r="B48" s="6"/>
      <c r="C48" s="24">
        <v>4</v>
      </c>
      <c r="D48" s="25" t="s">
        <v>66</v>
      </c>
      <c r="E48" s="43" t="str">
        <f>Workforce!DJ1</f>
        <v/>
      </c>
      <c r="F48" s="35" t="str">
        <f>BD!C34</f>
        <v>4. To what extent do you feel that your department's workforce is meeting their work schedule and project completion dates?</v>
      </c>
      <c r="G48" s="6"/>
    </row>
    <row r="49" spans="2:7" ht="65.099999999999994" customHeight="1" x14ac:dyDescent="0.2">
      <c r="B49" s="6"/>
      <c r="C49" s="26"/>
      <c r="D49" s="25" t="s">
        <v>31</v>
      </c>
      <c r="E49" s="27"/>
      <c r="F49" s="36" t="s">
        <v>9</v>
      </c>
      <c r="G49" s="6"/>
    </row>
    <row r="50" spans="2:7" ht="65.099999999999994" customHeight="1" x14ac:dyDescent="0.2">
      <c r="B50" s="6"/>
      <c r="C50" s="26"/>
      <c r="D50" s="25" t="s">
        <v>70</v>
      </c>
      <c r="E50" s="27"/>
      <c r="F50" s="36" t="s">
        <v>10</v>
      </c>
      <c r="G50" s="6"/>
    </row>
    <row r="51" spans="2:7" ht="80.099999999999994" customHeight="1" x14ac:dyDescent="0.2">
      <c r="B51" s="6"/>
      <c r="C51" s="26"/>
      <c r="D51" s="22" t="s">
        <v>3</v>
      </c>
      <c r="E51" s="27"/>
      <c r="F51" s="36" t="s">
        <v>11</v>
      </c>
      <c r="G51" s="6"/>
    </row>
    <row r="52" spans="2:7" ht="39.950000000000003" customHeight="1" x14ac:dyDescent="0.2">
      <c r="B52" s="6"/>
      <c r="C52" s="26"/>
      <c r="D52" s="25" t="s">
        <v>4</v>
      </c>
      <c r="E52" s="27"/>
      <c r="F52" s="36" t="s">
        <v>26</v>
      </c>
      <c r="G52" s="6"/>
    </row>
    <row r="53" spans="2:7" ht="20.100000000000001" customHeight="1" x14ac:dyDescent="0.2">
      <c r="B53" s="6"/>
      <c r="C53" s="26"/>
      <c r="D53" s="25" t="s">
        <v>5</v>
      </c>
      <c r="E53" s="27"/>
      <c r="F53" s="41"/>
      <c r="G53" s="6"/>
    </row>
    <row r="54" spans="2:7" ht="20.100000000000001" customHeight="1" x14ac:dyDescent="0.2">
      <c r="B54" s="6"/>
      <c r="C54" s="26"/>
      <c r="D54" s="25" t="s">
        <v>7</v>
      </c>
      <c r="E54" s="27"/>
      <c r="F54" s="40"/>
      <c r="G54" s="6"/>
    </row>
    <row r="55" spans="2:7" ht="20.100000000000001" customHeight="1" x14ac:dyDescent="0.2">
      <c r="B55" s="6"/>
      <c r="C55" s="26"/>
      <c r="D55" s="25" t="s">
        <v>6</v>
      </c>
      <c r="E55" s="27"/>
      <c r="F55" s="41"/>
      <c r="G55" s="6"/>
    </row>
    <row r="56" spans="2:7" ht="3" customHeight="1" x14ac:dyDescent="0.2">
      <c r="B56" s="6"/>
      <c r="C56" s="3"/>
      <c r="D56" s="4"/>
      <c r="E56" s="44"/>
      <c r="F56" s="38"/>
      <c r="G56" s="6"/>
    </row>
    <row r="57" spans="2:7" x14ac:dyDescent="0.2">
      <c r="E57" s="47"/>
      <c r="F57" s="39"/>
    </row>
    <row r="58" spans="2:7" x14ac:dyDescent="0.2">
      <c r="E58" s="47"/>
      <c r="F58" s="39"/>
    </row>
    <row r="59" spans="2:7" ht="3" customHeight="1" x14ac:dyDescent="0.2">
      <c r="B59" s="6"/>
      <c r="C59" s="3"/>
      <c r="D59" s="4"/>
      <c r="E59" s="46"/>
      <c r="F59" s="38"/>
      <c r="G59" s="6"/>
    </row>
    <row r="60" spans="2:7" x14ac:dyDescent="0.2">
      <c r="B60" s="6"/>
      <c r="C60"/>
      <c r="D60" s="7" t="s">
        <v>8</v>
      </c>
      <c r="E60" s="47"/>
      <c r="F60" s="23">
        <f>AssessmentDate</f>
        <v>42117</v>
      </c>
      <c r="G60" s="6"/>
    </row>
    <row r="61" spans="2:7" ht="3" customHeight="1" x14ac:dyDescent="0.2">
      <c r="B61" s="6"/>
      <c r="C61" s="3"/>
      <c r="D61" s="4"/>
      <c r="E61" s="46"/>
      <c r="F61" s="38"/>
      <c r="G61" s="6"/>
    </row>
    <row r="62" spans="2:7" ht="99.95" customHeight="1" x14ac:dyDescent="0.2">
      <c r="B62" s="6"/>
      <c r="C62" s="24">
        <v>5</v>
      </c>
      <c r="D62" s="25" t="s">
        <v>66</v>
      </c>
      <c r="E62" s="43" t="str">
        <f>Workforce!DM1</f>
        <v/>
      </c>
      <c r="F62" s="35" t="str">
        <f>BD!C35</f>
        <v>5. To what extent do you feel that your department's workforce is contributing to the satisfaction of those they pass their outputs to (internal and/or external customers)?</v>
      </c>
      <c r="G62" s="6"/>
    </row>
    <row r="63" spans="2:7" ht="65.099999999999994" customHeight="1" x14ac:dyDescent="0.2">
      <c r="B63" s="6"/>
      <c r="C63" s="26"/>
      <c r="D63" s="25" t="s">
        <v>31</v>
      </c>
      <c r="E63" s="27"/>
      <c r="F63" s="36" t="s">
        <v>9</v>
      </c>
      <c r="G63" s="6"/>
    </row>
    <row r="64" spans="2:7" ht="65.099999999999994" customHeight="1" x14ac:dyDescent="0.2">
      <c r="B64" s="6"/>
      <c r="C64" s="26"/>
      <c r="D64" s="25" t="s">
        <v>70</v>
      </c>
      <c r="E64" s="27"/>
      <c r="F64" s="36" t="s">
        <v>10</v>
      </c>
      <c r="G64" s="6"/>
    </row>
    <row r="65" spans="2:7" ht="80.099999999999994" customHeight="1" x14ac:dyDescent="0.2">
      <c r="B65" s="6"/>
      <c r="C65" s="26"/>
      <c r="D65" s="22" t="s">
        <v>3</v>
      </c>
      <c r="E65" s="27"/>
      <c r="F65" s="36" t="s">
        <v>11</v>
      </c>
      <c r="G65" s="6"/>
    </row>
    <row r="66" spans="2:7" ht="39.950000000000003" customHeight="1" x14ac:dyDescent="0.2">
      <c r="B66" s="6"/>
      <c r="C66" s="26"/>
      <c r="D66" s="25" t="s">
        <v>4</v>
      </c>
      <c r="E66" s="27"/>
      <c r="F66" s="36" t="s">
        <v>26</v>
      </c>
      <c r="G66" s="6"/>
    </row>
    <row r="67" spans="2:7" ht="20.100000000000001" customHeight="1" x14ac:dyDescent="0.2">
      <c r="B67" s="6"/>
      <c r="C67" s="26"/>
      <c r="D67" s="25" t="s">
        <v>5</v>
      </c>
      <c r="E67" s="27"/>
      <c r="F67" s="41"/>
      <c r="G67" s="6"/>
    </row>
    <row r="68" spans="2:7" ht="20.100000000000001" customHeight="1" x14ac:dyDescent="0.2">
      <c r="B68" s="6"/>
      <c r="C68" s="26"/>
      <c r="D68" s="25" t="s">
        <v>7</v>
      </c>
      <c r="E68" s="27"/>
      <c r="F68" s="40"/>
      <c r="G68" s="6"/>
    </row>
    <row r="69" spans="2:7" ht="20.100000000000001" customHeight="1" x14ac:dyDescent="0.2">
      <c r="B69" s="6"/>
      <c r="C69" s="26"/>
      <c r="D69" s="25" t="s">
        <v>6</v>
      </c>
      <c r="E69" s="27"/>
      <c r="F69" s="41"/>
      <c r="G69" s="6"/>
    </row>
    <row r="70" spans="2:7" ht="3" customHeight="1" x14ac:dyDescent="0.2">
      <c r="B70" s="6"/>
      <c r="C70" s="3"/>
      <c r="D70" s="4"/>
      <c r="E70" s="44"/>
      <c r="F70" s="38"/>
      <c r="G70" s="6"/>
    </row>
    <row r="71" spans="2:7" x14ac:dyDescent="0.2">
      <c r="E71" s="47"/>
      <c r="F71" s="39"/>
    </row>
    <row r="72" spans="2:7" x14ac:dyDescent="0.2">
      <c r="E72" s="47"/>
      <c r="F72" s="39"/>
    </row>
    <row r="73" spans="2:7" ht="3" customHeight="1" x14ac:dyDescent="0.2">
      <c r="B73" s="6"/>
      <c r="C73" s="3"/>
      <c r="D73" s="4"/>
      <c r="E73" s="46"/>
      <c r="F73" s="38"/>
      <c r="G73" s="6"/>
    </row>
    <row r="74" spans="2:7" x14ac:dyDescent="0.2">
      <c r="B74" s="6"/>
      <c r="C74"/>
      <c r="D74" s="7" t="s">
        <v>8</v>
      </c>
      <c r="E74" s="47"/>
      <c r="F74" s="23">
        <f>AssessmentDate</f>
        <v>42117</v>
      </c>
      <c r="G74" s="6"/>
    </row>
    <row r="75" spans="2:7" ht="3" customHeight="1" x14ac:dyDescent="0.2">
      <c r="B75" s="6"/>
      <c r="C75" s="3"/>
      <c r="D75" s="4"/>
      <c r="E75" s="46">
        <v>5</v>
      </c>
      <c r="F75" s="38"/>
      <c r="G75" s="6"/>
    </row>
    <row r="76" spans="2:7" ht="99.95" customHeight="1" x14ac:dyDescent="0.2">
      <c r="B76" s="6"/>
      <c r="C76" s="24">
        <v>6</v>
      </c>
      <c r="D76" s="25" t="s">
        <v>66</v>
      </c>
      <c r="E76" s="43" t="str">
        <f>Workforce!DP1</f>
        <v/>
      </c>
      <c r="F76" s="35" t="str">
        <f>BD!C36</f>
        <v>6. To what extent do you feel that your department's workforce is eliminating or minimizing rework, defects and other wastes or quality problems?</v>
      </c>
      <c r="G76" s="6"/>
    </row>
    <row r="77" spans="2:7" ht="65.099999999999994" customHeight="1" x14ac:dyDescent="0.2">
      <c r="B77" s="6"/>
      <c r="C77" s="26"/>
      <c r="D77" s="25" t="s">
        <v>31</v>
      </c>
      <c r="E77" s="27"/>
      <c r="F77" s="36" t="s">
        <v>9</v>
      </c>
      <c r="G77" s="6"/>
    </row>
    <row r="78" spans="2:7" ht="65.099999999999994" customHeight="1" x14ac:dyDescent="0.2">
      <c r="B78" s="6"/>
      <c r="C78" s="26"/>
      <c r="D78" s="25" t="s">
        <v>70</v>
      </c>
      <c r="E78" s="27"/>
      <c r="F78" s="36" t="s">
        <v>10</v>
      </c>
      <c r="G78" s="6"/>
    </row>
    <row r="79" spans="2:7" ht="80.099999999999994" customHeight="1" x14ac:dyDescent="0.2">
      <c r="B79" s="6"/>
      <c r="C79" s="26"/>
      <c r="D79" s="22" t="s">
        <v>3</v>
      </c>
      <c r="E79" s="27"/>
      <c r="F79" s="36" t="s">
        <v>11</v>
      </c>
      <c r="G79" s="6"/>
    </row>
    <row r="80" spans="2:7" ht="39.950000000000003" customHeight="1" x14ac:dyDescent="0.2">
      <c r="B80" s="6"/>
      <c r="C80" s="26"/>
      <c r="D80" s="25" t="s">
        <v>4</v>
      </c>
      <c r="E80" s="27"/>
      <c r="F80" s="36" t="s">
        <v>26</v>
      </c>
      <c r="G80" s="6"/>
    </row>
    <row r="81" spans="2:7" ht="20.100000000000001" customHeight="1" x14ac:dyDescent="0.2">
      <c r="B81" s="6"/>
      <c r="C81" s="26"/>
      <c r="D81" s="25" t="s">
        <v>5</v>
      </c>
      <c r="E81" s="27"/>
      <c r="F81" s="41"/>
      <c r="G81" s="6"/>
    </row>
    <row r="82" spans="2:7" ht="20.100000000000001" customHeight="1" x14ac:dyDescent="0.2">
      <c r="B82" s="6"/>
      <c r="C82" s="26"/>
      <c r="D82" s="25" t="s">
        <v>7</v>
      </c>
      <c r="E82" s="27"/>
      <c r="F82" s="40"/>
      <c r="G82" s="6"/>
    </row>
    <row r="83" spans="2:7" ht="20.100000000000001" customHeight="1" x14ac:dyDescent="0.2">
      <c r="B83" s="6"/>
      <c r="C83" s="26"/>
      <c r="D83" s="25" t="s">
        <v>6</v>
      </c>
      <c r="E83" s="27"/>
      <c r="F83" s="41"/>
      <c r="G83" s="6"/>
    </row>
    <row r="84" spans="2:7" ht="3" customHeight="1" x14ac:dyDescent="0.2">
      <c r="B84" s="6"/>
      <c r="C84" s="3"/>
      <c r="D84" s="4"/>
      <c r="E84" s="44"/>
      <c r="F84" s="38"/>
      <c r="G84" s="6"/>
    </row>
    <row r="85" spans="2:7" x14ac:dyDescent="0.2">
      <c r="E85" s="47"/>
      <c r="F85" s="39"/>
    </row>
    <row r="86" spans="2:7" x14ac:dyDescent="0.2">
      <c r="E86" s="47"/>
      <c r="F86" s="39"/>
    </row>
    <row r="87" spans="2:7" ht="3" customHeight="1" x14ac:dyDescent="0.2">
      <c r="B87" s="6"/>
      <c r="C87" s="3"/>
      <c r="D87" s="4"/>
      <c r="E87" s="46"/>
      <c r="F87" s="38"/>
      <c r="G87" s="6"/>
    </row>
    <row r="88" spans="2:7" x14ac:dyDescent="0.2">
      <c r="B88" s="6"/>
      <c r="C88"/>
      <c r="D88" s="7" t="s">
        <v>8</v>
      </c>
      <c r="E88" s="47"/>
      <c r="F88" s="23">
        <f>AssessmentDate</f>
        <v>42117</v>
      </c>
      <c r="G88" s="6"/>
    </row>
    <row r="89" spans="2:7" ht="3" customHeight="1" x14ac:dyDescent="0.2">
      <c r="B89" s="6"/>
      <c r="C89" s="3"/>
      <c r="D89" s="4"/>
      <c r="E89" s="46"/>
      <c r="F89" s="38"/>
      <c r="G89" s="6"/>
    </row>
    <row r="90" spans="2:7" ht="99.95" customHeight="1" x14ac:dyDescent="0.2">
      <c r="B90" s="6"/>
      <c r="C90" s="24">
        <v>7</v>
      </c>
      <c r="D90" s="25" t="s">
        <v>66</v>
      </c>
      <c r="E90" s="43" t="str">
        <f>Workforce!DS1</f>
        <v/>
      </c>
      <c r="F90" s="35" t="str">
        <f>BD!C37</f>
        <v>7. To what extent do you feel that your department's workforce is providing regular innovative suggestions for improvement and accomplishment of department and organization goals?</v>
      </c>
      <c r="G90" s="6"/>
    </row>
    <row r="91" spans="2:7" ht="65.099999999999994" customHeight="1" x14ac:dyDescent="0.2">
      <c r="B91" s="6"/>
      <c r="C91" s="26"/>
      <c r="D91" s="25" t="s">
        <v>31</v>
      </c>
      <c r="E91" s="27"/>
      <c r="F91" s="36" t="s">
        <v>9</v>
      </c>
      <c r="G91" s="6"/>
    </row>
    <row r="92" spans="2:7" ht="65.099999999999994" customHeight="1" x14ac:dyDescent="0.2">
      <c r="B92" s="6"/>
      <c r="C92" s="26"/>
      <c r="D92" s="25" t="s">
        <v>70</v>
      </c>
      <c r="E92" s="27"/>
      <c r="F92" s="36" t="s">
        <v>10</v>
      </c>
      <c r="G92" s="6"/>
    </row>
    <row r="93" spans="2:7" ht="80.099999999999994" customHeight="1" x14ac:dyDescent="0.2">
      <c r="B93" s="6"/>
      <c r="C93" s="26"/>
      <c r="D93" s="22" t="s">
        <v>3</v>
      </c>
      <c r="E93" s="27"/>
      <c r="F93" s="36" t="s">
        <v>11</v>
      </c>
      <c r="G93" s="6"/>
    </row>
    <row r="94" spans="2:7" ht="39.950000000000003" customHeight="1" x14ac:dyDescent="0.2">
      <c r="B94" s="6"/>
      <c r="C94" s="26"/>
      <c r="D94" s="25" t="s">
        <v>4</v>
      </c>
      <c r="E94" s="27"/>
      <c r="F94" s="36" t="s">
        <v>26</v>
      </c>
      <c r="G94" s="6"/>
    </row>
    <row r="95" spans="2:7" ht="20.100000000000001" customHeight="1" x14ac:dyDescent="0.2">
      <c r="B95" s="6"/>
      <c r="C95" s="26"/>
      <c r="D95" s="25" t="s">
        <v>5</v>
      </c>
      <c r="E95" s="27"/>
      <c r="F95" s="41"/>
      <c r="G95" s="6"/>
    </row>
    <row r="96" spans="2:7" ht="20.100000000000001" customHeight="1" x14ac:dyDescent="0.2">
      <c r="B96" s="6"/>
      <c r="C96" s="26"/>
      <c r="D96" s="25" t="s">
        <v>7</v>
      </c>
      <c r="E96" s="27"/>
      <c r="F96" s="40"/>
      <c r="G96" s="6"/>
    </row>
    <row r="97" spans="2:7" ht="20.100000000000001" customHeight="1" x14ac:dyDescent="0.2">
      <c r="B97" s="6"/>
      <c r="C97" s="26"/>
      <c r="D97" s="25" t="s">
        <v>6</v>
      </c>
      <c r="E97" s="27"/>
      <c r="F97" s="41"/>
      <c r="G97" s="6"/>
    </row>
    <row r="98" spans="2:7" ht="3" customHeight="1" x14ac:dyDescent="0.2">
      <c r="B98" s="6"/>
      <c r="C98" s="3"/>
      <c r="D98" s="4"/>
      <c r="E98" s="44"/>
      <c r="F98" s="38"/>
      <c r="G98" s="6"/>
    </row>
    <row r="99" spans="2:7" x14ac:dyDescent="0.2">
      <c r="E99" s="47"/>
      <c r="F99" s="39"/>
    </row>
    <row r="100" spans="2:7" x14ac:dyDescent="0.2">
      <c r="E100" s="47"/>
      <c r="F100" s="39"/>
    </row>
    <row r="101" spans="2:7" ht="3" customHeight="1" x14ac:dyDescent="0.2">
      <c r="B101" s="6"/>
      <c r="C101" s="3"/>
      <c r="D101" s="4"/>
      <c r="E101" s="46"/>
      <c r="F101" s="38"/>
      <c r="G101" s="6"/>
    </row>
    <row r="102" spans="2:7" x14ac:dyDescent="0.2">
      <c r="B102" s="6"/>
      <c r="C102"/>
      <c r="D102" s="7" t="s">
        <v>8</v>
      </c>
      <c r="E102" s="47"/>
      <c r="F102" s="23">
        <f>AssessmentDate</f>
        <v>42117</v>
      </c>
      <c r="G102" s="6"/>
    </row>
    <row r="103" spans="2:7" ht="3" customHeight="1" x14ac:dyDescent="0.2">
      <c r="B103" s="6"/>
      <c r="C103" s="3"/>
      <c r="D103" s="4"/>
      <c r="E103" s="46"/>
      <c r="F103" s="38"/>
      <c r="G103" s="6"/>
    </row>
    <row r="104" spans="2:7" ht="99.95" customHeight="1" x14ac:dyDescent="0.2">
      <c r="B104" s="6"/>
      <c r="C104" s="24">
        <v>8</v>
      </c>
      <c r="D104" s="25" t="s">
        <v>66</v>
      </c>
      <c r="E104" s="43" t="str">
        <f>Workforce!DV1</f>
        <v/>
      </c>
      <c r="F104" s="35" t="str">
        <f>BD!C38</f>
        <v>8. To what extent do you feel that your department's workforce is meeting their workload and service requirements?</v>
      </c>
      <c r="G104" s="6"/>
    </row>
    <row r="105" spans="2:7" ht="65.099999999999994" customHeight="1" x14ac:dyDescent="0.2">
      <c r="B105" s="6"/>
      <c r="C105" s="26"/>
      <c r="D105" s="25" t="s">
        <v>31</v>
      </c>
      <c r="E105" s="27"/>
      <c r="F105" s="36" t="s">
        <v>9</v>
      </c>
      <c r="G105" s="6"/>
    </row>
    <row r="106" spans="2:7" ht="65.099999999999994" customHeight="1" x14ac:dyDescent="0.2">
      <c r="B106" s="6"/>
      <c r="C106" s="26"/>
      <c r="D106" s="25" t="s">
        <v>70</v>
      </c>
      <c r="E106" s="27"/>
      <c r="F106" s="36" t="s">
        <v>10</v>
      </c>
      <c r="G106" s="6"/>
    </row>
    <row r="107" spans="2:7" ht="80.099999999999994" customHeight="1" x14ac:dyDescent="0.2">
      <c r="B107" s="6"/>
      <c r="C107" s="26"/>
      <c r="D107" s="22" t="s">
        <v>3</v>
      </c>
      <c r="E107" s="27"/>
      <c r="F107" s="36" t="s">
        <v>11</v>
      </c>
      <c r="G107" s="6"/>
    </row>
    <row r="108" spans="2:7" ht="39.950000000000003" customHeight="1" x14ac:dyDescent="0.2">
      <c r="B108" s="6"/>
      <c r="C108" s="26"/>
      <c r="D108" s="25" t="s">
        <v>4</v>
      </c>
      <c r="E108" s="27"/>
      <c r="F108" s="36" t="s">
        <v>26</v>
      </c>
      <c r="G108" s="6"/>
    </row>
    <row r="109" spans="2:7" ht="20.100000000000001" customHeight="1" x14ac:dyDescent="0.2">
      <c r="B109" s="6"/>
      <c r="C109" s="26"/>
      <c r="D109" s="25" t="s">
        <v>5</v>
      </c>
      <c r="E109" s="27"/>
      <c r="F109" s="41"/>
      <c r="G109" s="6"/>
    </row>
    <row r="110" spans="2:7" ht="20.100000000000001" customHeight="1" x14ac:dyDescent="0.2">
      <c r="B110" s="6"/>
      <c r="C110" s="26"/>
      <c r="D110" s="25" t="s">
        <v>7</v>
      </c>
      <c r="E110" s="27"/>
      <c r="F110" s="40"/>
      <c r="G110" s="6"/>
    </row>
    <row r="111" spans="2:7" ht="20.100000000000001" customHeight="1" x14ac:dyDescent="0.2">
      <c r="B111" s="6"/>
      <c r="C111" s="26"/>
      <c r="D111" s="25" t="s">
        <v>6</v>
      </c>
      <c r="E111" s="27"/>
      <c r="F111" s="41"/>
      <c r="G111" s="6"/>
    </row>
    <row r="112" spans="2:7" ht="3" customHeight="1" x14ac:dyDescent="0.2">
      <c r="B112" s="6"/>
      <c r="C112" s="3"/>
      <c r="D112" s="4"/>
      <c r="E112" s="44"/>
      <c r="F112" s="38"/>
      <c r="G112" s="6"/>
    </row>
    <row r="113" spans="2:7" x14ac:dyDescent="0.2">
      <c r="E113" s="47"/>
      <c r="F113" s="39"/>
    </row>
    <row r="114" spans="2:7" x14ac:dyDescent="0.2">
      <c r="E114" s="47"/>
      <c r="F114" s="39"/>
    </row>
    <row r="115" spans="2:7" ht="3" customHeight="1" x14ac:dyDescent="0.2">
      <c r="B115" s="6"/>
      <c r="C115" s="3"/>
      <c r="D115" s="4"/>
      <c r="E115" s="46"/>
      <c r="F115" s="38"/>
      <c r="G115" s="6"/>
    </row>
    <row r="116" spans="2:7" x14ac:dyDescent="0.2">
      <c r="B116" s="6"/>
      <c r="C116"/>
      <c r="D116" s="7" t="s">
        <v>8</v>
      </c>
      <c r="E116" s="47"/>
      <c r="F116" s="23">
        <f>AssessmentDate</f>
        <v>42117</v>
      </c>
      <c r="G116" s="6"/>
    </row>
    <row r="117" spans="2:7" ht="3" customHeight="1" x14ac:dyDescent="0.2">
      <c r="B117" s="6"/>
      <c r="C117" s="3"/>
      <c r="D117" s="4"/>
      <c r="E117" s="46"/>
      <c r="F117" s="38"/>
      <c r="G117" s="6"/>
    </row>
    <row r="118" spans="2:7" ht="99.95" customHeight="1" x14ac:dyDescent="0.2">
      <c r="B118" s="6"/>
      <c r="C118" s="24">
        <v>9</v>
      </c>
      <c r="D118" s="25" t="s">
        <v>66</v>
      </c>
      <c r="E118" s="43" t="str">
        <f>Workforce!DY1</f>
        <v/>
      </c>
      <c r="F118" s="35" t="str">
        <f>BD!C39</f>
        <v>9. To what extent does the organization reward department workforce for excellence of their work performance and outcomes?</v>
      </c>
      <c r="G118" s="6"/>
    </row>
    <row r="119" spans="2:7" ht="65.099999999999994" customHeight="1" x14ac:dyDescent="0.2">
      <c r="B119" s="6"/>
      <c r="C119" s="26"/>
      <c r="D119" s="25" t="s">
        <v>31</v>
      </c>
      <c r="E119" s="27"/>
      <c r="F119" s="36" t="s">
        <v>9</v>
      </c>
      <c r="G119" s="6"/>
    </row>
    <row r="120" spans="2:7" ht="65.099999999999994" customHeight="1" x14ac:dyDescent="0.2">
      <c r="B120" s="6"/>
      <c r="C120" s="26"/>
      <c r="D120" s="25" t="s">
        <v>70</v>
      </c>
      <c r="E120" s="27"/>
      <c r="F120" s="36" t="s">
        <v>10</v>
      </c>
      <c r="G120" s="6"/>
    </row>
    <row r="121" spans="2:7" ht="80.099999999999994" customHeight="1" x14ac:dyDescent="0.2">
      <c r="B121" s="6"/>
      <c r="C121" s="26"/>
      <c r="D121" s="22" t="s">
        <v>3</v>
      </c>
      <c r="E121" s="27"/>
      <c r="F121" s="36" t="s">
        <v>11</v>
      </c>
      <c r="G121" s="6"/>
    </row>
    <row r="122" spans="2:7" ht="39.950000000000003" customHeight="1" x14ac:dyDescent="0.2">
      <c r="B122" s="6"/>
      <c r="C122" s="26"/>
      <c r="D122" s="25" t="s">
        <v>4</v>
      </c>
      <c r="E122" s="27"/>
      <c r="F122" s="36" t="s">
        <v>26</v>
      </c>
      <c r="G122" s="6"/>
    </row>
    <row r="123" spans="2:7" ht="20.100000000000001" customHeight="1" x14ac:dyDescent="0.2">
      <c r="B123" s="6"/>
      <c r="C123" s="26"/>
      <c r="D123" s="25" t="s">
        <v>5</v>
      </c>
      <c r="E123" s="27"/>
      <c r="F123" s="41"/>
      <c r="G123" s="6"/>
    </row>
    <row r="124" spans="2:7" ht="20.100000000000001" customHeight="1" x14ac:dyDescent="0.2">
      <c r="B124" s="6"/>
      <c r="C124" s="26"/>
      <c r="D124" s="25" t="s">
        <v>7</v>
      </c>
      <c r="E124" s="27"/>
      <c r="F124" s="40"/>
      <c r="G124" s="6"/>
    </row>
    <row r="125" spans="2:7" ht="20.100000000000001" customHeight="1" x14ac:dyDescent="0.2">
      <c r="B125" s="6"/>
      <c r="C125" s="26"/>
      <c r="D125" s="25" t="s">
        <v>6</v>
      </c>
      <c r="E125" s="27"/>
      <c r="F125" s="41"/>
      <c r="G125" s="6"/>
    </row>
    <row r="126" spans="2:7" ht="3" customHeight="1" x14ac:dyDescent="0.2">
      <c r="B126" s="6"/>
      <c r="C126" s="3"/>
      <c r="D126" s="4"/>
      <c r="E126" s="44"/>
      <c r="F126" s="38"/>
      <c r="G126" s="6"/>
    </row>
    <row r="127" spans="2:7" x14ac:dyDescent="0.2">
      <c r="E127" s="47"/>
      <c r="F127" s="39"/>
    </row>
    <row r="128" spans="2:7" x14ac:dyDescent="0.2">
      <c r="E128" s="47"/>
      <c r="F128" s="39"/>
    </row>
    <row r="129" spans="2:7" ht="3" customHeight="1" x14ac:dyDescent="0.2">
      <c r="B129" s="6"/>
      <c r="C129" s="3"/>
      <c r="D129" s="4"/>
      <c r="E129" s="46"/>
      <c r="F129" s="38"/>
      <c r="G129" s="6"/>
    </row>
    <row r="130" spans="2:7" x14ac:dyDescent="0.2">
      <c r="B130" s="6"/>
      <c r="C130"/>
      <c r="D130" s="7" t="s">
        <v>8</v>
      </c>
      <c r="E130" s="47"/>
      <c r="F130" s="23">
        <f>AssessmentDate</f>
        <v>42117</v>
      </c>
      <c r="G130" s="6"/>
    </row>
    <row r="131" spans="2:7" ht="3" customHeight="1" x14ac:dyDescent="0.2">
      <c r="B131" s="6"/>
      <c r="C131" s="3"/>
      <c r="D131" s="4"/>
      <c r="E131" s="46"/>
      <c r="F131" s="38"/>
      <c r="G131" s="6"/>
    </row>
    <row r="132" spans="2:7" ht="99.95" customHeight="1" x14ac:dyDescent="0.2">
      <c r="B132" s="6"/>
      <c r="C132" s="24">
        <v>10</v>
      </c>
      <c r="D132" s="25" t="s">
        <v>66</v>
      </c>
      <c r="E132" s="43" t="str">
        <f>Workforce!EB1</f>
        <v/>
      </c>
      <c r="F132" s="35" t="str">
        <f>BD!C40</f>
        <v>10. To what extent do you feel that your department's workforce is satisfied with the recognition and rewards they receive from doing their jobs well?</v>
      </c>
      <c r="G132" s="6"/>
    </row>
    <row r="133" spans="2:7" ht="65.099999999999994" customHeight="1" x14ac:dyDescent="0.2">
      <c r="B133" s="6"/>
      <c r="C133" s="26"/>
      <c r="D133" s="25" t="s">
        <v>31</v>
      </c>
      <c r="E133" s="27"/>
      <c r="F133" s="36" t="s">
        <v>9</v>
      </c>
      <c r="G133" s="6"/>
    </row>
    <row r="134" spans="2:7" ht="65.099999999999994" customHeight="1" x14ac:dyDescent="0.2">
      <c r="B134" s="6"/>
      <c r="C134" s="26"/>
      <c r="D134" s="25" t="s">
        <v>70</v>
      </c>
      <c r="E134" s="27"/>
      <c r="F134" s="36" t="s">
        <v>10</v>
      </c>
      <c r="G134" s="6"/>
    </row>
    <row r="135" spans="2:7" ht="80.099999999999994" customHeight="1" x14ac:dyDescent="0.2">
      <c r="B135" s="6"/>
      <c r="C135" s="26"/>
      <c r="D135" s="22" t="s">
        <v>3</v>
      </c>
      <c r="E135" s="27"/>
      <c r="F135" s="36" t="s">
        <v>11</v>
      </c>
      <c r="G135" s="6"/>
    </row>
    <row r="136" spans="2:7" ht="39.950000000000003" customHeight="1" x14ac:dyDescent="0.2">
      <c r="B136" s="6"/>
      <c r="C136" s="26"/>
      <c r="D136" s="25" t="s">
        <v>4</v>
      </c>
      <c r="E136" s="27"/>
      <c r="F136" s="36" t="s">
        <v>26</v>
      </c>
      <c r="G136" s="6"/>
    </row>
    <row r="137" spans="2:7" ht="20.100000000000001" customHeight="1" x14ac:dyDescent="0.2">
      <c r="B137" s="6"/>
      <c r="C137" s="26"/>
      <c r="D137" s="25" t="s">
        <v>5</v>
      </c>
      <c r="E137" s="27"/>
      <c r="F137" s="41"/>
      <c r="G137" s="6"/>
    </row>
    <row r="138" spans="2:7" ht="20.100000000000001" customHeight="1" x14ac:dyDescent="0.2">
      <c r="B138" s="6"/>
      <c r="C138" s="26"/>
      <c r="D138" s="25" t="s">
        <v>7</v>
      </c>
      <c r="E138" s="27"/>
      <c r="F138" s="40"/>
      <c r="G138" s="6"/>
    </row>
    <row r="139" spans="2:7" ht="20.100000000000001" customHeight="1" x14ac:dyDescent="0.2">
      <c r="B139" s="6"/>
      <c r="C139" s="26"/>
      <c r="D139" s="25" t="s">
        <v>6</v>
      </c>
      <c r="E139" s="27"/>
      <c r="F139" s="41"/>
      <c r="G139" s="6"/>
    </row>
    <row r="140" spans="2:7" ht="3" customHeight="1" x14ac:dyDescent="0.2">
      <c r="B140" s="6"/>
      <c r="C140" s="3"/>
      <c r="D140" s="4"/>
      <c r="E140" s="44"/>
      <c r="F140" s="4"/>
      <c r="G140" s="6"/>
    </row>
  </sheetData>
  <sheetProtection password="A5A0" sheet="1"/>
  <phoneticPr fontId="0" type="noConversion"/>
  <conditionalFormatting sqref="E1">
    <cfRule type="cellIs" dxfId="77" priority="1" stopIfTrue="1" operator="between">
      <formula>4</formula>
      <formula>5</formula>
    </cfRule>
    <cfRule type="cellIs" dxfId="76" priority="2" stopIfTrue="1" operator="between">
      <formula>2</formula>
      <formula>3.9999999999</formula>
    </cfRule>
    <cfRule type="cellIs" dxfId="75" priority="3" stopIfTrue="1" operator="between">
      <formula>1</formula>
      <formula>1.9999999999</formula>
    </cfRule>
  </conditionalFormatting>
  <conditionalFormatting sqref="E6 E20 E34 E48 E62 E76 E104 E118 E90 E132">
    <cfRule type="cellIs" dxfId="74" priority="4" stopIfTrue="1" operator="between">
      <formula>4</formula>
      <formula>5</formula>
    </cfRule>
    <cfRule type="cellIs" dxfId="73" priority="5" stopIfTrue="1" operator="between">
      <formula>2</formula>
      <formula>3.9999999999</formula>
    </cfRule>
    <cfRule type="cellIs" dxfId="72" priority="6" stopIfTrue="1" operator="between">
      <formula>0.0000000001</formula>
      <formula>1.9999999999</formula>
    </cfRule>
  </conditionalFormatting>
  <dataValidations count="6">
    <dataValidation type="date" allowBlank="1" showInputMessage="1" showErrorMessage="1" errorTitle="Date Field" error="Input date; example: 15-Jan-06" promptTitle="Input Date (example: 15-Mar-06)" sqref="F111 F137 F139 F95 F81 F83 F67 F69 F53 F55 F39 F41 F25 F27 F11 F13 F109 F97 F123 F125" xr:uid="{00000000-0002-0000-0700-000000000000}">
      <formula1>38718</formula1>
      <formula2>44196</formula2>
    </dataValidation>
    <dataValidation type="decimal" allowBlank="1" showInputMessage="1" showErrorMessage="1" errorTitle="Percent Field (fraction of %)" error="Input as a fraction of percent (.25 = 25%)" promptTitle="Percent Field" sqref="F124 F138 F82 F68 F54 F40 F26 F12 F110 F96" xr:uid="{00000000-0002-0000-0700-000001000000}">
      <formula1>0</formula1>
      <formula2>1</formula2>
    </dataValidation>
    <dataValidation type="textLength" allowBlank="1" showInputMessage="1" showErrorMessage="1" error="Text entry too long to view or print (press Retry, not Cancel)" sqref="F133:F134 F7:F8 F119:F120 F105:F106 F91:F92 F77:F78 F63:F64 F49:F50 F35:F36 F21:F22" xr:uid="{00000000-0002-0000-0700-000002000000}">
      <formula1>0</formula1>
      <formula2>400</formula2>
    </dataValidation>
    <dataValidation type="textLength" allowBlank="1" showInputMessage="1" showErrorMessage="1" error="Text entry too long to view or print (press Retry, not Cancel)" sqref="F10 F136 F122 F108 F94 F80 F66 F52 F38 F24" xr:uid="{00000000-0002-0000-0700-000003000000}">
      <formula1>0</formula1>
      <formula2>240</formula2>
    </dataValidation>
    <dataValidation type="textLength" allowBlank="1" showInputMessage="1" showErrorMessage="1" error="Text entry too long to view or print (press Retry, not Cancel)" sqref="F9 F135 F121 F107 F93 F79 F65 F51 F37 F23" xr:uid="{00000000-0002-0000-0700-000004000000}">
      <formula1>0</formula1>
      <formula2>490</formula2>
    </dataValidation>
    <dataValidation type="decimal" allowBlank="1" showInputMessage="1" showErrorMessage="1" error="Please input a decimal between 1 and 5" sqref="E6 E90 E118 E104 E76 E62 E48 E34 E20" xr:uid="{00000000-0002-0000-0700-000005000000}">
      <formula1>1</formula1>
      <formula2>5</formula2>
    </dataValidation>
  </dataValidations>
  <hyperlinks>
    <hyperlink ref="D141" location="top04" display="Go to top of this worksheet" xr:uid="{00000000-0004-0000-0700-000000000000}"/>
  </hyperlinks>
  <pageMargins left="0.13" right="0.47" top="1" bottom="1" header="0.5" footer="0.5"/>
  <pageSetup orientation="landscape" horizontalDpi="4294967293" verticalDpi="0" r:id="rId1"/>
  <headerFooter alignWithMargins="0">
    <oddHeader>&amp;F</oddHeader>
    <oddFooter>&amp;CCopyright (c) 2005 AfCI Inc. All Rights Reserved&amp;RPage &amp;P of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G140"/>
  <sheetViews>
    <sheetView showGridLines="0" showRowColHeaders="0" zoomScaleNormal="100" workbookViewId="0">
      <pane xSplit="3" ySplit="1" topLeftCell="D2" activePane="bottomRight" state="frozen"/>
      <selection pane="topRight" activeCell="D1" sqref="D1"/>
      <selection pane="bottomLeft" activeCell="A2" sqref="A2"/>
      <selection pane="bottomRight" activeCell="F6" sqref="F6"/>
    </sheetView>
  </sheetViews>
  <sheetFormatPr defaultRowHeight="12.75" x14ac:dyDescent="0.2"/>
  <cols>
    <col min="1" max="1" width="2.7109375" customWidth="1"/>
    <col min="2" max="2" width="0.85546875" customWidth="1"/>
    <col min="3" max="3" width="4.42578125" style="1" customWidth="1"/>
    <col min="4" max="4" width="34.5703125" customWidth="1"/>
    <col min="5" max="5" width="6" style="2" customWidth="1"/>
    <col min="6" max="6" width="84.85546875" customWidth="1"/>
    <col min="7" max="7" width="0.85546875" customWidth="1"/>
    <col min="8" max="8" width="8.7109375" customWidth="1"/>
    <col min="9" max="9" width="3.42578125" customWidth="1"/>
    <col min="10" max="10" width="0.85546875" customWidth="1"/>
    <col min="11" max="11" width="10.7109375" customWidth="1"/>
    <col min="12" max="12" width="0.85546875" customWidth="1"/>
  </cols>
  <sheetData>
    <row r="1" spans="2:7" x14ac:dyDescent="0.2">
      <c r="C1"/>
      <c r="D1" t="s">
        <v>65</v>
      </c>
      <c r="E1" s="28" t="str">
        <f>IF(ISERROR(AVERAGE(E6,E20,E34,E48,E62,E76,E90,E104,E118,E132)),"",AVERAGE(E6,E20,E34,E48,E62,E76,E90,E104,E118,E132))</f>
        <v/>
      </c>
      <c r="F1" s="30" t="str">
        <f>Dashboard!F27</f>
        <v>Process Management</v>
      </c>
    </row>
    <row r="2" spans="2:7" x14ac:dyDescent="0.2">
      <c r="C2"/>
    </row>
    <row r="3" spans="2:7" ht="3" customHeight="1" x14ac:dyDescent="0.2">
      <c r="B3" s="6"/>
      <c r="C3" s="3"/>
      <c r="D3" s="4"/>
      <c r="E3" s="5"/>
      <c r="F3" s="4"/>
      <c r="G3" s="6"/>
    </row>
    <row r="4" spans="2:7" x14ac:dyDescent="0.2">
      <c r="B4" s="6"/>
      <c r="C4"/>
      <c r="D4" s="7" t="s">
        <v>8</v>
      </c>
      <c r="F4" s="23">
        <f>AssessmentDate</f>
        <v>42117</v>
      </c>
      <c r="G4" s="6"/>
    </row>
    <row r="5" spans="2:7" ht="3" customHeight="1" x14ac:dyDescent="0.2">
      <c r="B5" s="6"/>
      <c r="C5" s="3"/>
      <c r="D5" s="4"/>
      <c r="E5" s="5"/>
      <c r="F5" s="4"/>
      <c r="G5" s="6"/>
    </row>
    <row r="6" spans="2:7" ht="99.95" customHeight="1" x14ac:dyDescent="0.2">
      <c r="B6" s="6"/>
      <c r="C6" s="24">
        <v>1</v>
      </c>
      <c r="D6" s="25" t="s">
        <v>66</v>
      </c>
      <c r="E6" s="43" t="str">
        <f>Operations!O1</f>
        <v/>
      </c>
      <c r="F6" s="35" t="str">
        <f>BD!C41</f>
        <v>1. To what extent do you feel that your department's key processes used in providing customer services, are well documented, easy to understand, accurate and effective?</v>
      </c>
      <c r="G6" s="6"/>
    </row>
    <row r="7" spans="2:7" ht="65.099999999999994" customHeight="1" x14ac:dyDescent="0.2">
      <c r="B7" s="6"/>
      <c r="C7" s="26"/>
      <c r="D7" s="25" t="s">
        <v>31</v>
      </c>
      <c r="E7" s="27"/>
      <c r="F7" s="36" t="s">
        <v>9</v>
      </c>
      <c r="G7" s="6"/>
    </row>
    <row r="8" spans="2:7" ht="65.099999999999994" customHeight="1" x14ac:dyDescent="0.2">
      <c r="B8" s="6"/>
      <c r="C8" s="26"/>
      <c r="D8" s="25" t="s">
        <v>70</v>
      </c>
      <c r="E8" s="27"/>
      <c r="F8" s="36" t="s">
        <v>10</v>
      </c>
      <c r="G8" s="6"/>
    </row>
    <row r="9" spans="2:7" ht="80.099999999999994" customHeight="1" x14ac:dyDescent="0.2">
      <c r="B9" s="6"/>
      <c r="C9" s="26"/>
      <c r="D9" s="22" t="s">
        <v>3</v>
      </c>
      <c r="E9" s="27"/>
      <c r="F9" s="36" t="s">
        <v>11</v>
      </c>
      <c r="G9" s="6"/>
    </row>
    <row r="10" spans="2:7" ht="39.950000000000003" customHeight="1" x14ac:dyDescent="0.2">
      <c r="B10" s="6"/>
      <c r="C10" s="26"/>
      <c r="D10" s="25" t="s">
        <v>4</v>
      </c>
      <c r="E10" s="27"/>
      <c r="F10" s="36" t="s">
        <v>26</v>
      </c>
      <c r="G10" s="6"/>
    </row>
    <row r="11" spans="2:7" ht="20.100000000000001" customHeight="1" x14ac:dyDescent="0.2">
      <c r="B11" s="6"/>
      <c r="C11" s="26"/>
      <c r="D11" s="25" t="s">
        <v>5</v>
      </c>
      <c r="E11" s="27"/>
      <c r="F11" s="41"/>
      <c r="G11" s="6"/>
    </row>
    <row r="12" spans="2:7" ht="20.100000000000001" customHeight="1" x14ac:dyDescent="0.2">
      <c r="B12" s="6"/>
      <c r="C12" s="26"/>
      <c r="D12" s="25" t="s">
        <v>7</v>
      </c>
      <c r="E12" s="27"/>
      <c r="F12" s="40"/>
      <c r="G12" s="6"/>
    </row>
    <row r="13" spans="2:7" ht="20.100000000000001" customHeight="1" x14ac:dyDescent="0.2">
      <c r="B13" s="6"/>
      <c r="C13" s="26"/>
      <c r="D13" s="25" t="s">
        <v>6</v>
      </c>
      <c r="E13" s="27"/>
      <c r="F13" s="41"/>
      <c r="G13" s="6"/>
    </row>
    <row r="14" spans="2:7" ht="3" customHeight="1" x14ac:dyDescent="0.2">
      <c r="B14" s="6"/>
      <c r="C14" s="3"/>
      <c r="D14" s="4"/>
      <c r="E14" s="44"/>
      <c r="F14" s="38"/>
      <c r="G14" s="6"/>
    </row>
    <row r="15" spans="2:7" x14ac:dyDescent="0.2">
      <c r="D15" s="7"/>
      <c r="E15" s="45"/>
      <c r="F15" s="39"/>
    </row>
    <row r="16" spans="2:7" x14ac:dyDescent="0.2">
      <c r="D16" s="7"/>
      <c r="E16" s="45"/>
      <c r="F16" s="39"/>
    </row>
    <row r="17" spans="2:7" ht="3" customHeight="1" x14ac:dyDescent="0.2">
      <c r="B17" s="6"/>
      <c r="C17" s="3"/>
      <c r="D17" s="4"/>
      <c r="E17" s="46"/>
      <c r="F17" s="38"/>
      <c r="G17" s="6"/>
    </row>
    <row r="18" spans="2:7" x14ac:dyDescent="0.2">
      <c r="B18" s="6"/>
      <c r="C18"/>
      <c r="D18" s="7" t="s">
        <v>8</v>
      </c>
      <c r="E18" s="47"/>
      <c r="F18" s="23">
        <f>AssessmentDate</f>
        <v>42117</v>
      </c>
      <c r="G18" s="6"/>
    </row>
    <row r="19" spans="2:7" ht="3" customHeight="1" x14ac:dyDescent="0.2">
      <c r="B19" s="6"/>
      <c r="C19" s="3"/>
      <c r="D19" s="4"/>
      <c r="E19" s="46"/>
      <c r="F19" s="38"/>
      <c r="G19" s="6"/>
    </row>
    <row r="20" spans="2:7" ht="99.95" customHeight="1" x14ac:dyDescent="0.2">
      <c r="B20" s="6"/>
      <c r="C20" s="24">
        <v>2</v>
      </c>
      <c r="D20" s="25" t="s">
        <v>66</v>
      </c>
      <c r="E20" s="43" t="str">
        <f>Operations!R1</f>
        <v/>
      </c>
      <c r="F20" s="35" t="str">
        <f>BD!C42</f>
        <v>2. To what extent do you feel that your department's administrative processes used for internal purposes, are well documented, easy to understand, accurate and effective?</v>
      </c>
      <c r="G20" s="6"/>
    </row>
    <row r="21" spans="2:7" ht="65.099999999999994" customHeight="1" x14ac:dyDescent="0.2">
      <c r="B21" s="6"/>
      <c r="C21" s="26"/>
      <c r="D21" s="25" t="s">
        <v>31</v>
      </c>
      <c r="E21" s="27"/>
      <c r="F21" s="36" t="s">
        <v>9</v>
      </c>
      <c r="G21" s="6"/>
    </row>
    <row r="22" spans="2:7" ht="65.099999999999994" customHeight="1" x14ac:dyDescent="0.2">
      <c r="B22" s="6"/>
      <c r="C22" s="26"/>
      <c r="D22" s="25" t="s">
        <v>70</v>
      </c>
      <c r="E22" s="27"/>
      <c r="F22" s="36" t="s">
        <v>10</v>
      </c>
      <c r="G22" s="6"/>
    </row>
    <row r="23" spans="2:7" ht="80.099999999999994" customHeight="1" x14ac:dyDescent="0.2">
      <c r="B23" s="6"/>
      <c r="C23" s="26"/>
      <c r="D23" s="22" t="s">
        <v>3</v>
      </c>
      <c r="E23" s="27"/>
      <c r="F23" s="36" t="s">
        <v>11</v>
      </c>
      <c r="G23" s="6"/>
    </row>
    <row r="24" spans="2:7" ht="39.950000000000003" customHeight="1" x14ac:dyDescent="0.2">
      <c r="B24" s="6"/>
      <c r="C24" s="26"/>
      <c r="D24" s="25" t="s">
        <v>4</v>
      </c>
      <c r="E24" s="27"/>
      <c r="F24" s="36" t="s">
        <v>26</v>
      </c>
      <c r="G24" s="6"/>
    </row>
    <row r="25" spans="2:7" ht="20.100000000000001" customHeight="1" x14ac:dyDescent="0.2">
      <c r="B25" s="6"/>
      <c r="C25" s="26"/>
      <c r="D25" s="25" t="s">
        <v>5</v>
      </c>
      <c r="E25" s="27"/>
      <c r="F25" s="41"/>
      <c r="G25" s="6"/>
    </row>
    <row r="26" spans="2:7" ht="20.100000000000001" customHeight="1" x14ac:dyDescent="0.2">
      <c r="B26" s="6"/>
      <c r="C26" s="26"/>
      <c r="D26" s="25" t="s">
        <v>7</v>
      </c>
      <c r="E26" s="27"/>
      <c r="F26" s="40"/>
      <c r="G26" s="6"/>
    </row>
    <row r="27" spans="2:7" ht="20.100000000000001" customHeight="1" x14ac:dyDescent="0.2">
      <c r="B27" s="6"/>
      <c r="C27" s="26"/>
      <c r="D27" s="25" t="s">
        <v>6</v>
      </c>
      <c r="E27" s="27"/>
      <c r="F27" s="41"/>
      <c r="G27" s="6"/>
    </row>
    <row r="28" spans="2:7" ht="3" customHeight="1" x14ac:dyDescent="0.2">
      <c r="B28" s="6"/>
      <c r="C28" s="3"/>
      <c r="D28" s="4"/>
      <c r="E28" s="44"/>
      <c r="F28" s="38"/>
      <c r="G28" s="6"/>
    </row>
    <row r="29" spans="2:7" x14ac:dyDescent="0.2">
      <c r="E29" s="47"/>
      <c r="F29" s="39"/>
    </row>
    <row r="30" spans="2:7" x14ac:dyDescent="0.2">
      <c r="E30" s="47"/>
      <c r="F30" s="39"/>
    </row>
    <row r="31" spans="2:7" ht="3" customHeight="1" x14ac:dyDescent="0.2">
      <c r="B31" s="6"/>
      <c r="C31" s="3"/>
      <c r="D31" s="4"/>
      <c r="E31" s="46"/>
      <c r="F31" s="38"/>
      <c r="G31" s="6"/>
    </row>
    <row r="32" spans="2:7" x14ac:dyDescent="0.2">
      <c r="B32" s="6"/>
      <c r="C32"/>
      <c r="D32" s="7" t="s">
        <v>8</v>
      </c>
      <c r="E32" s="47"/>
      <c r="F32" s="23">
        <f>AssessmentDate</f>
        <v>42117</v>
      </c>
      <c r="G32" s="6"/>
    </row>
    <row r="33" spans="2:7" ht="3" customHeight="1" x14ac:dyDescent="0.2">
      <c r="B33" s="6"/>
      <c r="C33" s="3"/>
      <c r="D33" s="4"/>
      <c r="E33" s="46"/>
      <c r="F33" s="38"/>
      <c r="G33" s="6"/>
    </row>
    <row r="34" spans="2:7" ht="99.95" customHeight="1" x14ac:dyDescent="0.2">
      <c r="B34" s="6"/>
      <c r="C34" s="24">
        <v>3</v>
      </c>
      <c r="D34" s="25" t="s">
        <v>66</v>
      </c>
      <c r="E34" s="43" t="str">
        <f>Operations!U1</f>
        <v/>
      </c>
      <c r="F34" s="35" t="str">
        <f>BD!C43</f>
        <v>3. To what extent do you feel that your department's key processes used in providing customer services, are visually and accurately charted to define sequential process steps, responsibilities, and time estimates to complete the steps?</v>
      </c>
      <c r="G34" s="6"/>
    </row>
    <row r="35" spans="2:7" ht="65.099999999999994" customHeight="1" x14ac:dyDescent="0.2">
      <c r="B35" s="6"/>
      <c r="C35" s="26"/>
      <c r="D35" s="25" t="s">
        <v>31</v>
      </c>
      <c r="E35" s="27"/>
      <c r="F35" s="36" t="s">
        <v>9</v>
      </c>
      <c r="G35" s="6"/>
    </row>
    <row r="36" spans="2:7" ht="65.099999999999994" customHeight="1" x14ac:dyDescent="0.2">
      <c r="B36" s="6"/>
      <c r="C36" s="26"/>
      <c r="D36" s="25" t="s">
        <v>70</v>
      </c>
      <c r="E36" s="27"/>
      <c r="F36" s="36" t="s">
        <v>10</v>
      </c>
      <c r="G36" s="6"/>
    </row>
    <row r="37" spans="2:7" ht="80.099999999999994" customHeight="1" x14ac:dyDescent="0.2">
      <c r="B37" s="6"/>
      <c r="C37" s="26"/>
      <c r="D37" s="22" t="s">
        <v>3</v>
      </c>
      <c r="E37" s="27"/>
      <c r="F37" s="36" t="s">
        <v>11</v>
      </c>
      <c r="G37" s="6"/>
    </row>
    <row r="38" spans="2:7" ht="39.950000000000003" customHeight="1" x14ac:dyDescent="0.2">
      <c r="B38" s="6"/>
      <c r="C38" s="26"/>
      <c r="D38" s="25" t="s">
        <v>4</v>
      </c>
      <c r="E38" s="27"/>
      <c r="F38" s="36" t="s">
        <v>26</v>
      </c>
      <c r="G38" s="6"/>
    </row>
    <row r="39" spans="2:7" ht="20.100000000000001" customHeight="1" x14ac:dyDescent="0.2">
      <c r="B39" s="6"/>
      <c r="C39" s="26"/>
      <c r="D39" s="25" t="s">
        <v>5</v>
      </c>
      <c r="E39" s="27"/>
      <c r="F39" s="41"/>
      <c r="G39" s="6"/>
    </row>
    <row r="40" spans="2:7" ht="20.100000000000001" customHeight="1" x14ac:dyDescent="0.2">
      <c r="B40" s="6"/>
      <c r="C40" s="26"/>
      <c r="D40" s="25" t="s">
        <v>7</v>
      </c>
      <c r="E40" s="27"/>
      <c r="F40" s="40"/>
      <c r="G40" s="6"/>
    </row>
    <row r="41" spans="2:7" ht="20.100000000000001" customHeight="1" x14ac:dyDescent="0.2">
      <c r="B41" s="6"/>
      <c r="C41" s="26"/>
      <c r="D41" s="25" t="s">
        <v>6</v>
      </c>
      <c r="E41" s="27"/>
      <c r="F41" s="41"/>
      <c r="G41" s="6"/>
    </row>
    <row r="42" spans="2:7" ht="3" customHeight="1" x14ac:dyDescent="0.2">
      <c r="B42" s="6"/>
      <c r="C42" s="3"/>
      <c r="D42" s="4"/>
      <c r="E42" s="44"/>
      <c r="F42" s="38"/>
      <c r="G42" s="6"/>
    </row>
    <row r="43" spans="2:7" x14ac:dyDescent="0.2">
      <c r="E43" s="47"/>
      <c r="F43" s="39"/>
    </row>
    <row r="44" spans="2:7" x14ac:dyDescent="0.2">
      <c r="E44" s="47"/>
      <c r="F44" s="39"/>
    </row>
    <row r="45" spans="2:7" ht="3" customHeight="1" x14ac:dyDescent="0.2">
      <c r="B45" s="6"/>
      <c r="C45" s="3"/>
      <c r="D45" s="4"/>
      <c r="E45" s="46"/>
      <c r="F45" s="38"/>
      <c r="G45" s="6"/>
    </row>
    <row r="46" spans="2:7" x14ac:dyDescent="0.2">
      <c r="B46" s="6"/>
      <c r="C46"/>
      <c r="D46" s="7" t="s">
        <v>8</v>
      </c>
      <c r="E46" s="47"/>
      <c r="F46" s="23">
        <f>AssessmentDate</f>
        <v>42117</v>
      </c>
      <c r="G46" s="6"/>
    </row>
    <row r="47" spans="2:7" ht="3" customHeight="1" x14ac:dyDescent="0.2">
      <c r="B47" s="6"/>
      <c r="C47" s="3"/>
      <c r="D47" s="4"/>
      <c r="E47" s="46"/>
      <c r="F47" s="38"/>
      <c r="G47" s="6"/>
    </row>
    <row r="48" spans="2:7" ht="99.95" customHeight="1" x14ac:dyDescent="0.2">
      <c r="B48" s="6"/>
      <c r="C48" s="24">
        <v>4</v>
      </c>
      <c r="D48" s="25" t="s">
        <v>66</v>
      </c>
      <c r="E48" s="43" t="str">
        <f>Operations!X1</f>
        <v/>
      </c>
      <c r="F48" s="35" t="str">
        <f>BD!C44</f>
        <v>4. To what extent do you feel that your department's key processes used in providing customer services, are optimized for least cost and least time to execute?</v>
      </c>
      <c r="G48" s="6"/>
    </row>
    <row r="49" spans="2:7" ht="65.099999999999994" customHeight="1" x14ac:dyDescent="0.2">
      <c r="B49" s="6"/>
      <c r="C49" s="26"/>
      <c r="D49" s="25" t="s">
        <v>31</v>
      </c>
      <c r="E49" s="27"/>
      <c r="F49" s="36" t="s">
        <v>9</v>
      </c>
      <c r="G49" s="6"/>
    </row>
    <row r="50" spans="2:7" ht="65.099999999999994" customHeight="1" x14ac:dyDescent="0.2">
      <c r="B50" s="6"/>
      <c r="C50" s="26"/>
      <c r="D50" s="25" t="s">
        <v>70</v>
      </c>
      <c r="E50" s="27"/>
      <c r="F50" s="36" t="s">
        <v>10</v>
      </c>
      <c r="G50" s="6"/>
    </row>
    <row r="51" spans="2:7" ht="80.099999999999994" customHeight="1" x14ac:dyDescent="0.2">
      <c r="B51" s="6"/>
      <c r="C51" s="26"/>
      <c r="D51" s="22" t="s">
        <v>3</v>
      </c>
      <c r="E51" s="27"/>
      <c r="F51" s="36" t="s">
        <v>11</v>
      </c>
      <c r="G51" s="6"/>
    </row>
    <row r="52" spans="2:7" ht="39.950000000000003" customHeight="1" x14ac:dyDescent="0.2">
      <c r="B52" s="6"/>
      <c r="C52" s="26"/>
      <c r="D52" s="25" t="s">
        <v>4</v>
      </c>
      <c r="E52" s="27"/>
      <c r="F52" s="36" t="s">
        <v>26</v>
      </c>
      <c r="G52" s="6"/>
    </row>
    <row r="53" spans="2:7" ht="20.100000000000001" customHeight="1" x14ac:dyDescent="0.2">
      <c r="B53" s="6"/>
      <c r="C53" s="26"/>
      <c r="D53" s="25" t="s">
        <v>5</v>
      </c>
      <c r="E53" s="27"/>
      <c r="F53" s="41"/>
      <c r="G53" s="6"/>
    </row>
    <row r="54" spans="2:7" ht="20.100000000000001" customHeight="1" x14ac:dyDescent="0.2">
      <c r="B54" s="6"/>
      <c r="C54" s="26"/>
      <c r="D54" s="25" t="s">
        <v>7</v>
      </c>
      <c r="E54" s="27"/>
      <c r="F54" s="40"/>
      <c r="G54" s="6"/>
    </row>
    <row r="55" spans="2:7" ht="20.100000000000001" customHeight="1" x14ac:dyDescent="0.2">
      <c r="B55" s="6"/>
      <c r="C55" s="26"/>
      <c r="D55" s="25" t="s">
        <v>6</v>
      </c>
      <c r="E55" s="27"/>
      <c r="F55" s="41"/>
      <c r="G55" s="6"/>
    </row>
    <row r="56" spans="2:7" ht="3" customHeight="1" x14ac:dyDescent="0.2">
      <c r="B56" s="6"/>
      <c r="C56" s="3"/>
      <c r="D56" s="4"/>
      <c r="E56" s="44"/>
      <c r="F56" s="38"/>
      <c r="G56" s="6"/>
    </row>
    <row r="57" spans="2:7" x14ac:dyDescent="0.2">
      <c r="E57" s="47"/>
      <c r="F57" s="39"/>
    </row>
    <row r="58" spans="2:7" x14ac:dyDescent="0.2">
      <c r="E58" s="47"/>
      <c r="F58" s="39"/>
    </row>
    <row r="59" spans="2:7" ht="3" customHeight="1" x14ac:dyDescent="0.2">
      <c r="B59" s="6"/>
      <c r="C59" s="3"/>
      <c r="D59" s="4"/>
      <c r="E59" s="46"/>
      <c r="F59" s="38"/>
      <c r="G59" s="6"/>
    </row>
    <row r="60" spans="2:7" x14ac:dyDescent="0.2">
      <c r="B60" s="6"/>
      <c r="C60"/>
      <c r="D60" s="7" t="s">
        <v>8</v>
      </c>
      <c r="E60" s="47"/>
      <c r="F60" s="23">
        <f>AssessmentDate</f>
        <v>42117</v>
      </c>
      <c r="G60" s="6"/>
    </row>
    <row r="61" spans="2:7" ht="3" customHeight="1" x14ac:dyDescent="0.2">
      <c r="B61" s="6"/>
      <c r="C61" s="3"/>
      <c r="D61" s="4"/>
      <c r="E61" s="46"/>
      <c r="F61" s="38"/>
      <c r="G61" s="6"/>
    </row>
    <row r="62" spans="2:7" ht="99.95" customHeight="1" x14ac:dyDescent="0.2">
      <c r="B62" s="6"/>
      <c r="C62" s="24">
        <v>5</v>
      </c>
      <c r="D62" s="25" t="s">
        <v>66</v>
      </c>
      <c r="E62" s="43" t="str">
        <f>Operations!AA1</f>
        <v/>
      </c>
      <c r="F62" s="35" t="str">
        <f>BD!C45</f>
        <v>5. To what extent do you feel that your department's key processes used in providing customer services, are optimized for least cycle time (process start to finish) without loss of customer service or quality of services?</v>
      </c>
      <c r="G62" s="6"/>
    </row>
    <row r="63" spans="2:7" ht="65.099999999999994" customHeight="1" x14ac:dyDescent="0.2">
      <c r="B63" s="6"/>
      <c r="C63" s="26"/>
      <c r="D63" s="25" t="s">
        <v>31</v>
      </c>
      <c r="E63" s="27"/>
      <c r="F63" s="36" t="s">
        <v>9</v>
      </c>
      <c r="G63" s="6"/>
    </row>
    <row r="64" spans="2:7" ht="65.099999999999994" customHeight="1" x14ac:dyDescent="0.2">
      <c r="B64" s="6"/>
      <c r="C64" s="26"/>
      <c r="D64" s="25" t="s">
        <v>70</v>
      </c>
      <c r="E64" s="27"/>
      <c r="F64" s="36" t="s">
        <v>10</v>
      </c>
      <c r="G64" s="6"/>
    </row>
    <row r="65" spans="2:7" ht="80.099999999999994" customHeight="1" x14ac:dyDescent="0.2">
      <c r="B65" s="6"/>
      <c r="C65" s="26"/>
      <c r="D65" s="22" t="s">
        <v>3</v>
      </c>
      <c r="E65" s="27"/>
      <c r="F65" s="36" t="s">
        <v>11</v>
      </c>
      <c r="G65" s="6"/>
    </row>
    <row r="66" spans="2:7" ht="39.950000000000003" customHeight="1" x14ac:dyDescent="0.2">
      <c r="B66" s="6"/>
      <c r="C66" s="26"/>
      <c r="D66" s="25" t="s">
        <v>4</v>
      </c>
      <c r="E66" s="27"/>
      <c r="F66" s="36" t="s">
        <v>26</v>
      </c>
      <c r="G66" s="6"/>
    </row>
    <row r="67" spans="2:7" ht="20.100000000000001" customHeight="1" x14ac:dyDescent="0.2">
      <c r="B67" s="6"/>
      <c r="C67" s="26"/>
      <c r="D67" s="25" t="s">
        <v>5</v>
      </c>
      <c r="E67" s="27"/>
      <c r="F67" s="41"/>
      <c r="G67" s="6"/>
    </row>
    <row r="68" spans="2:7" ht="20.100000000000001" customHeight="1" x14ac:dyDescent="0.2">
      <c r="B68" s="6"/>
      <c r="C68" s="26"/>
      <c r="D68" s="25" t="s">
        <v>7</v>
      </c>
      <c r="E68" s="27"/>
      <c r="F68" s="40"/>
      <c r="G68" s="6"/>
    </row>
    <row r="69" spans="2:7" ht="20.100000000000001" customHeight="1" x14ac:dyDescent="0.2">
      <c r="B69" s="6"/>
      <c r="C69" s="26"/>
      <c r="D69" s="25" t="s">
        <v>6</v>
      </c>
      <c r="E69" s="27"/>
      <c r="F69" s="41"/>
      <c r="G69" s="6"/>
    </row>
    <row r="70" spans="2:7" ht="3" customHeight="1" x14ac:dyDescent="0.2">
      <c r="B70" s="6"/>
      <c r="C70" s="3"/>
      <c r="D70" s="4"/>
      <c r="E70" s="44"/>
      <c r="F70" s="38"/>
      <c r="G70" s="6"/>
    </row>
    <row r="71" spans="2:7" x14ac:dyDescent="0.2">
      <c r="E71" s="47"/>
      <c r="F71" s="39"/>
    </row>
    <row r="72" spans="2:7" x14ac:dyDescent="0.2">
      <c r="E72" s="47"/>
      <c r="F72" s="39"/>
    </row>
    <row r="73" spans="2:7" ht="3" customHeight="1" x14ac:dyDescent="0.2">
      <c r="B73" s="6"/>
      <c r="C73" s="3"/>
      <c r="D73" s="4"/>
      <c r="E73" s="46"/>
      <c r="F73" s="38"/>
      <c r="G73" s="6"/>
    </row>
    <row r="74" spans="2:7" x14ac:dyDescent="0.2">
      <c r="B74" s="6"/>
      <c r="C74"/>
      <c r="D74" s="7" t="s">
        <v>8</v>
      </c>
      <c r="E74" s="47"/>
      <c r="F74" s="23">
        <f>AssessmentDate</f>
        <v>42117</v>
      </c>
      <c r="G74" s="6"/>
    </row>
    <row r="75" spans="2:7" ht="3" customHeight="1" x14ac:dyDescent="0.2">
      <c r="B75" s="6"/>
      <c r="C75" s="3"/>
      <c r="D75" s="4"/>
      <c r="E75" s="46">
        <v>5</v>
      </c>
      <c r="F75" s="38"/>
      <c r="G75" s="6"/>
    </row>
    <row r="76" spans="2:7" ht="99.95" customHeight="1" x14ac:dyDescent="0.2">
      <c r="B76" s="6"/>
      <c r="C76" s="24">
        <v>6</v>
      </c>
      <c r="D76" s="25" t="s">
        <v>66</v>
      </c>
      <c r="E76" s="43" t="str">
        <f>Operations!AD1</f>
        <v/>
      </c>
      <c r="F76" s="35" t="str">
        <f>BD!C46</f>
        <v>6. To what extent do you feel that your department's key processes used in providing customer services, are optimized for high quality, including elimination or minimization of defects, waste, scrap, rework, variability and excess need for inspections or other quality tests?</v>
      </c>
      <c r="G76" s="6"/>
    </row>
    <row r="77" spans="2:7" ht="65.099999999999994" customHeight="1" x14ac:dyDescent="0.2">
      <c r="B77" s="6"/>
      <c r="C77" s="26"/>
      <c r="D77" s="25" t="s">
        <v>31</v>
      </c>
      <c r="E77" s="27"/>
      <c r="F77" s="36" t="s">
        <v>9</v>
      </c>
      <c r="G77" s="6"/>
    </row>
    <row r="78" spans="2:7" ht="65.099999999999994" customHeight="1" x14ac:dyDescent="0.2">
      <c r="B78" s="6"/>
      <c r="C78" s="26"/>
      <c r="D78" s="25" t="s">
        <v>70</v>
      </c>
      <c r="E78" s="27"/>
      <c r="F78" s="36" t="s">
        <v>10</v>
      </c>
      <c r="G78" s="6"/>
    </row>
    <row r="79" spans="2:7" ht="80.099999999999994" customHeight="1" x14ac:dyDescent="0.2">
      <c r="B79" s="6"/>
      <c r="C79" s="26"/>
      <c r="D79" s="22" t="s">
        <v>3</v>
      </c>
      <c r="E79" s="27"/>
      <c r="F79" s="36" t="s">
        <v>11</v>
      </c>
      <c r="G79" s="6"/>
    </row>
    <row r="80" spans="2:7" ht="39.950000000000003" customHeight="1" x14ac:dyDescent="0.2">
      <c r="B80" s="6"/>
      <c r="C80" s="26"/>
      <c r="D80" s="25" t="s">
        <v>4</v>
      </c>
      <c r="E80" s="27"/>
      <c r="F80" s="36" t="s">
        <v>26</v>
      </c>
      <c r="G80" s="6"/>
    </row>
    <row r="81" spans="2:7" ht="20.100000000000001" customHeight="1" x14ac:dyDescent="0.2">
      <c r="B81" s="6"/>
      <c r="C81" s="26"/>
      <c r="D81" s="25" t="s">
        <v>5</v>
      </c>
      <c r="E81" s="27"/>
      <c r="F81" s="41"/>
      <c r="G81" s="6"/>
    </row>
    <row r="82" spans="2:7" ht="20.100000000000001" customHeight="1" x14ac:dyDescent="0.2">
      <c r="B82" s="6"/>
      <c r="C82" s="26"/>
      <c r="D82" s="25" t="s">
        <v>7</v>
      </c>
      <c r="E82" s="27"/>
      <c r="F82" s="40"/>
      <c r="G82" s="6"/>
    </row>
    <row r="83" spans="2:7" ht="20.100000000000001" customHeight="1" x14ac:dyDescent="0.2">
      <c r="B83" s="6"/>
      <c r="C83" s="26"/>
      <c r="D83" s="25" t="s">
        <v>6</v>
      </c>
      <c r="E83" s="27"/>
      <c r="F83" s="41"/>
      <c r="G83" s="6"/>
    </row>
    <row r="84" spans="2:7" ht="3" customHeight="1" x14ac:dyDescent="0.2">
      <c r="B84" s="6"/>
      <c r="C84" s="3"/>
      <c r="D84" s="4"/>
      <c r="E84" s="44"/>
      <c r="F84" s="38"/>
      <c r="G84" s="6"/>
    </row>
    <row r="85" spans="2:7" x14ac:dyDescent="0.2">
      <c r="E85" s="47"/>
      <c r="F85" s="39"/>
    </row>
    <row r="86" spans="2:7" x14ac:dyDescent="0.2">
      <c r="E86" s="47"/>
      <c r="F86" s="39"/>
    </row>
    <row r="87" spans="2:7" ht="3" customHeight="1" x14ac:dyDescent="0.2">
      <c r="B87" s="6"/>
      <c r="C87" s="3"/>
      <c r="D87" s="4"/>
      <c r="E87" s="46"/>
      <c r="F87" s="38"/>
      <c r="G87" s="6"/>
    </row>
    <row r="88" spans="2:7" x14ac:dyDescent="0.2">
      <c r="B88" s="6"/>
      <c r="C88"/>
      <c r="D88" s="7" t="s">
        <v>8</v>
      </c>
      <c r="E88" s="47"/>
      <c r="F88" s="23">
        <f>AssessmentDate</f>
        <v>42117</v>
      </c>
      <c r="G88" s="6"/>
    </row>
    <row r="89" spans="2:7" ht="3" customHeight="1" x14ac:dyDescent="0.2">
      <c r="B89" s="6"/>
      <c r="C89" s="3"/>
      <c r="D89" s="4"/>
      <c r="E89" s="46"/>
      <c r="F89" s="38"/>
      <c r="G89" s="6"/>
    </row>
    <row r="90" spans="2:7" ht="99.95" customHeight="1" x14ac:dyDescent="0.2">
      <c r="B90" s="6"/>
      <c r="C90" s="24">
        <v>7</v>
      </c>
      <c r="D90" s="25" t="s">
        <v>66</v>
      </c>
      <c r="E90" s="43" t="str">
        <f>Operations!AG1</f>
        <v/>
      </c>
      <c r="F90" s="35" t="str">
        <f>BD!C47</f>
        <v>7. To what extent do you feel that your department's key processes used in providing customer services, are planned, measured, managed and controlled to ensure high quality and effective customer service?</v>
      </c>
      <c r="G90" s="6"/>
    </row>
    <row r="91" spans="2:7" ht="65.099999999999994" customHeight="1" x14ac:dyDescent="0.2">
      <c r="B91" s="6"/>
      <c r="C91" s="26"/>
      <c r="D91" s="25" t="s">
        <v>31</v>
      </c>
      <c r="E91" s="27"/>
      <c r="F91" s="36" t="s">
        <v>9</v>
      </c>
      <c r="G91" s="6"/>
    </row>
    <row r="92" spans="2:7" ht="65.099999999999994" customHeight="1" x14ac:dyDescent="0.2">
      <c r="B92" s="6"/>
      <c r="C92" s="26"/>
      <c r="D92" s="25" t="s">
        <v>70</v>
      </c>
      <c r="E92" s="27"/>
      <c r="F92" s="36" t="s">
        <v>10</v>
      </c>
      <c r="G92" s="6"/>
    </row>
    <row r="93" spans="2:7" ht="80.099999999999994" customHeight="1" x14ac:dyDescent="0.2">
      <c r="B93" s="6"/>
      <c r="C93" s="26"/>
      <c r="D93" s="22" t="s">
        <v>3</v>
      </c>
      <c r="E93" s="27"/>
      <c r="F93" s="36" t="s">
        <v>11</v>
      </c>
      <c r="G93" s="6"/>
    </row>
    <row r="94" spans="2:7" ht="39.950000000000003" customHeight="1" x14ac:dyDescent="0.2">
      <c r="B94" s="6"/>
      <c r="C94" s="26"/>
      <c r="D94" s="25" t="s">
        <v>4</v>
      </c>
      <c r="E94" s="27"/>
      <c r="F94" s="36" t="s">
        <v>26</v>
      </c>
      <c r="G94" s="6"/>
    </row>
    <row r="95" spans="2:7" ht="20.100000000000001" customHeight="1" x14ac:dyDescent="0.2">
      <c r="B95" s="6"/>
      <c r="C95" s="26"/>
      <c r="D95" s="25" t="s">
        <v>5</v>
      </c>
      <c r="E95" s="27"/>
      <c r="F95" s="41"/>
      <c r="G95" s="6"/>
    </row>
    <row r="96" spans="2:7" ht="20.100000000000001" customHeight="1" x14ac:dyDescent="0.2">
      <c r="B96" s="6"/>
      <c r="C96" s="26"/>
      <c r="D96" s="25" t="s">
        <v>7</v>
      </c>
      <c r="E96" s="27"/>
      <c r="F96" s="40"/>
      <c r="G96" s="6"/>
    </row>
    <row r="97" spans="2:7" ht="20.100000000000001" customHeight="1" x14ac:dyDescent="0.2">
      <c r="B97" s="6"/>
      <c r="C97" s="26"/>
      <c r="D97" s="25" t="s">
        <v>6</v>
      </c>
      <c r="E97" s="27"/>
      <c r="F97" s="41"/>
      <c r="G97" s="6"/>
    </row>
    <row r="98" spans="2:7" ht="3" customHeight="1" x14ac:dyDescent="0.2">
      <c r="B98" s="6"/>
      <c r="C98" s="3"/>
      <c r="D98" s="4"/>
      <c r="E98" s="44"/>
      <c r="F98" s="38"/>
      <c r="G98" s="6"/>
    </row>
    <row r="99" spans="2:7" x14ac:dyDescent="0.2">
      <c r="E99" s="47"/>
      <c r="F99" s="39"/>
    </row>
    <row r="100" spans="2:7" x14ac:dyDescent="0.2">
      <c r="E100" s="47"/>
      <c r="F100" s="39"/>
    </row>
    <row r="101" spans="2:7" ht="3" customHeight="1" x14ac:dyDescent="0.2">
      <c r="B101" s="6"/>
      <c r="C101" s="3"/>
      <c r="D101" s="4"/>
      <c r="E101" s="46"/>
      <c r="F101" s="38"/>
      <c r="G101" s="6"/>
    </row>
    <row r="102" spans="2:7" x14ac:dyDescent="0.2">
      <c r="B102" s="6"/>
      <c r="C102"/>
      <c r="D102" s="7" t="s">
        <v>8</v>
      </c>
      <c r="E102" s="47"/>
      <c r="F102" s="23">
        <f>AssessmentDate</f>
        <v>42117</v>
      </c>
      <c r="G102" s="6"/>
    </row>
    <row r="103" spans="2:7" ht="3" customHeight="1" x14ac:dyDescent="0.2">
      <c r="B103" s="6"/>
      <c r="C103" s="3"/>
      <c r="D103" s="4"/>
      <c r="E103" s="46"/>
      <c r="F103" s="38"/>
      <c r="G103" s="6"/>
    </row>
    <row r="104" spans="2:7" ht="99.95" customHeight="1" x14ac:dyDescent="0.2">
      <c r="B104" s="6"/>
      <c r="C104" s="24">
        <v>8</v>
      </c>
      <c r="D104" s="25" t="s">
        <v>66</v>
      </c>
      <c r="E104" s="43" t="str">
        <f>Operations!AJ1</f>
        <v/>
      </c>
      <c r="F104" s="35" t="str">
        <f>BD!C48</f>
        <v>8. To what extent do you feel that your department's key process owners and managers are well trained and capable in process planning, management and improvement?</v>
      </c>
      <c r="G104" s="6"/>
    </row>
    <row r="105" spans="2:7" ht="65.099999999999994" customHeight="1" x14ac:dyDescent="0.2">
      <c r="B105" s="6"/>
      <c r="C105" s="26"/>
      <c r="D105" s="25" t="s">
        <v>31</v>
      </c>
      <c r="E105" s="27"/>
      <c r="F105" s="36" t="s">
        <v>9</v>
      </c>
      <c r="G105" s="6"/>
    </row>
    <row r="106" spans="2:7" ht="65.099999999999994" customHeight="1" x14ac:dyDescent="0.2">
      <c r="B106" s="6"/>
      <c r="C106" s="26"/>
      <c r="D106" s="25" t="s">
        <v>70</v>
      </c>
      <c r="E106" s="27"/>
      <c r="F106" s="36" t="s">
        <v>10</v>
      </c>
      <c r="G106" s="6"/>
    </row>
    <row r="107" spans="2:7" ht="80.099999999999994" customHeight="1" x14ac:dyDescent="0.2">
      <c r="B107" s="6"/>
      <c r="C107" s="26"/>
      <c r="D107" s="22" t="s">
        <v>3</v>
      </c>
      <c r="E107" s="27"/>
      <c r="F107" s="36" t="s">
        <v>11</v>
      </c>
      <c r="G107" s="6"/>
    </row>
    <row r="108" spans="2:7" ht="39.950000000000003" customHeight="1" x14ac:dyDescent="0.2">
      <c r="B108" s="6"/>
      <c r="C108" s="26"/>
      <c r="D108" s="25" t="s">
        <v>4</v>
      </c>
      <c r="E108" s="27"/>
      <c r="F108" s="36" t="s">
        <v>26</v>
      </c>
      <c r="G108" s="6"/>
    </row>
    <row r="109" spans="2:7" ht="20.100000000000001" customHeight="1" x14ac:dyDescent="0.2">
      <c r="B109" s="6"/>
      <c r="C109" s="26"/>
      <c r="D109" s="25" t="s">
        <v>5</v>
      </c>
      <c r="E109" s="27"/>
      <c r="F109" s="41"/>
      <c r="G109" s="6"/>
    </row>
    <row r="110" spans="2:7" ht="20.100000000000001" customHeight="1" x14ac:dyDescent="0.2">
      <c r="B110" s="6"/>
      <c r="C110" s="26"/>
      <c r="D110" s="25" t="s">
        <v>7</v>
      </c>
      <c r="E110" s="27"/>
      <c r="F110" s="40"/>
      <c r="G110" s="6"/>
    </row>
    <row r="111" spans="2:7" ht="20.100000000000001" customHeight="1" x14ac:dyDescent="0.2">
      <c r="B111" s="6"/>
      <c r="C111" s="26"/>
      <c r="D111" s="25" t="s">
        <v>6</v>
      </c>
      <c r="E111" s="27"/>
      <c r="F111" s="41"/>
      <c r="G111" s="6"/>
    </row>
    <row r="112" spans="2:7" ht="3" customHeight="1" x14ac:dyDescent="0.2">
      <c r="B112" s="6"/>
      <c r="C112" s="3"/>
      <c r="D112" s="4"/>
      <c r="E112" s="44"/>
      <c r="F112" s="38"/>
      <c r="G112" s="6"/>
    </row>
    <row r="113" spans="2:7" x14ac:dyDescent="0.2">
      <c r="E113" s="47"/>
      <c r="F113" s="39"/>
    </row>
    <row r="114" spans="2:7" x14ac:dyDescent="0.2">
      <c r="E114" s="47"/>
      <c r="F114" s="39"/>
    </row>
    <row r="115" spans="2:7" ht="3" customHeight="1" x14ac:dyDescent="0.2">
      <c r="B115" s="6"/>
      <c r="C115" s="3"/>
      <c r="D115" s="4"/>
      <c r="E115" s="46"/>
      <c r="F115" s="38"/>
      <c r="G115" s="6"/>
    </row>
    <row r="116" spans="2:7" x14ac:dyDescent="0.2">
      <c r="B116" s="6"/>
      <c r="C116"/>
      <c r="D116" s="7" t="s">
        <v>8</v>
      </c>
      <c r="E116" s="47"/>
      <c r="F116" s="23">
        <f>AssessmentDate</f>
        <v>42117</v>
      </c>
      <c r="G116" s="6"/>
    </row>
    <row r="117" spans="2:7" ht="3" customHeight="1" x14ac:dyDescent="0.2">
      <c r="B117" s="6"/>
      <c r="C117" s="3"/>
      <c r="D117" s="4"/>
      <c r="E117" s="46"/>
      <c r="F117" s="38"/>
      <c r="G117" s="6"/>
    </row>
    <row r="118" spans="2:7" ht="99.95" customHeight="1" x14ac:dyDescent="0.2">
      <c r="B118" s="6"/>
      <c r="C118" s="24">
        <v>9</v>
      </c>
      <c r="D118" s="25" t="s">
        <v>66</v>
      </c>
      <c r="E118" s="43" t="str">
        <f>Operations!AM1</f>
        <v/>
      </c>
      <c r="F118" s="35" t="str">
        <f>BD!C49</f>
        <v>9. To what extent do you feel that your department's administrative process owners and managers are well trained and capable in process planning, management and improvement?</v>
      </c>
      <c r="G118" s="6"/>
    </row>
    <row r="119" spans="2:7" ht="65.099999999999994" customHeight="1" x14ac:dyDescent="0.2">
      <c r="B119" s="6"/>
      <c r="C119" s="26"/>
      <c r="D119" s="25" t="s">
        <v>31</v>
      </c>
      <c r="E119" s="27"/>
      <c r="F119" s="36" t="s">
        <v>9</v>
      </c>
      <c r="G119" s="6"/>
    </row>
    <row r="120" spans="2:7" ht="65.099999999999994" customHeight="1" x14ac:dyDescent="0.2">
      <c r="B120" s="6"/>
      <c r="C120" s="26"/>
      <c r="D120" s="25" t="s">
        <v>70</v>
      </c>
      <c r="E120" s="27"/>
      <c r="F120" s="36" t="s">
        <v>10</v>
      </c>
      <c r="G120" s="6"/>
    </row>
    <row r="121" spans="2:7" ht="80.099999999999994" customHeight="1" x14ac:dyDescent="0.2">
      <c r="B121" s="6"/>
      <c r="C121" s="26"/>
      <c r="D121" s="22" t="s">
        <v>3</v>
      </c>
      <c r="E121" s="27"/>
      <c r="F121" s="36" t="s">
        <v>11</v>
      </c>
      <c r="G121" s="6"/>
    </row>
    <row r="122" spans="2:7" ht="39.950000000000003" customHeight="1" x14ac:dyDescent="0.2">
      <c r="B122" s="6"/>
      <c r="C122" s="26"/>
      <c r="D122" s="25" t="s">
        <v>4</v>
      </c>
      <c r="E122" s="27"/>
      <c r="F122" s="36" t="s">
        <v>26</v>
      </c>
      <c r="G122" s="6"/>
    </row>
    <row r="123" spans="2:7" ht="20.100000000000001" customHeight="1" x14ac:dyDescent="0.2">
      <c r="B123" s="6"/>
      <c r="C123" s="26"/>
      <c r="D123" s="25" t="s">
        <v>5</v>
      </c>
      <c r="E123" s="27"/>
      <c r="F123" s="41"/>
      <c r="G123" s="6"/>
    </row>
    <row r="124" spans="2:7" ht="20.100000000000001" customHeight="1" x14ac:dyDescent="0.2">
      <c r="B124" s="6"/>
      <c r="C124" s="26"/>
      <c r="D124" s="25" t="s">
        <v>7</v>
      </c>
      <c r="E124" s="27"/>
      <c r="F124" s="40"/>
      <c r="G124" s="6"/>
    </row>
    <row r="125" spans="2:7" ht="20.100000000000001" customHeight="1" x14ac:dyDescent="0.2">
      <c r="B125" s="6"/>
      <c r="C125" s="26"/>
      <c r="D125" s="25" t="s">
        <v>6</v>
      </c>
      <c r="E125" s="27"/>
      <c r="F125" s="41"/>
      <c r="G125" s="6"/>
    </row>
    <row r="126" spans="2:7" ht="3" customHeight="1" x14ac:dyDescent="0.2">
      <c r="B126" s="6"/>
      <c r="C126" s="3"/>
      <c r="D126" s="4"/>
      <c r="E126" s="44"/>
      <c r="F126" s="38"/>
      <c r="G126" s="6"/>
    </row>
    <row r="127" spans="2:7" x14ac:dyDescent="0.2">
      <c r="E127" s="47"/>
      <c r="F127" s="39"/>
    </row>
    <row r="128" spans="2:7" x14ac:dyDescent="0.2">
      <c r="E128" s="47"/>
      <c r="F128" s="39"/>
    </row>
    <row r="129" spans="2:7" ht="3" customHeight="1" x14ac:dyDescent="0.2">
      <c r="B129" s="6"/>
      <c r="C129" s="3"/>
      <c r="D129" s="4"/>
      <c r="E129" s="46"/>
      <c r="F129" s="38"/>
      <c r="G129" s="6"/>
    </row>
    <row r="130" spans="2:7" x14ac:dyDescent="0.2">
      <c r="B130" s="6"/>
      <c r="C130"/>
      <c r="D130" s="7" t="s">
        <v>8</v>
      </c>
      <c r="E130" s="47"/>
      <c r="F130" s="23">
        <f>AssessmentDate</f>
        <v>42117</v>
      </c>
      <c r="G130" s="6"/>
    </row>
    <row r="131" spans="2:7" ht="3" customHeight="1" x14ac:dyDescent="0.2">
      <c r="B131" s="6"/>
      <c r="C131" s="3"/>
      <c r="D131" s="4"/>
      <c r="E131" s="46"/>
      <c r="F131" s="38"/>
      <c r="G131" s="6"/>
    </row>
    <row r="132" spans="2:7" ht="99.95" customHeight="1" x14ac:dyDescent="0.2">
      <c r="B132" s="6"/>
      <c r="C132" s="24">
        <v>10</v>
      </c>
      <c r="D132" s="25" t="s">
        <v>66</v>
      </c>
      <c r="E132" s="43" t="str">
        <f>Operations!AP1</f>
        <v/>
      </c>
      <c r="F132" s="35" t="str">
        <f>BD!C50</f>
        <v>10. To what extent do you feel that your department regularly reviews key and administrative process performance and use results of reviews to evaluate and improve these processes?</v>
      </c>
      <c r="G132" s="6"/>
    </row>
    <row r="133" spans="2:7" ht="65.099999999999994" customHeight="1" x14ac:dyDescent="0.2">
      <c r="B133" s="6"/>
      <c r="C133" s="26"/>
      <c r="D133" s="25" t="s">
        <v>31</v>
      </c>
      <c r="E133" s="27"/>
      <c r="F133" s="36" t="s">
        <v>9</v>
      </c>
      <c r="G133" s="6"/>
    </row>
    <row r="134" spans="2:7" ht="65.099999999999994" customHeight="1" x14ac:dyDescent="0.2">
      <c r="B134" s="6"/>
      <c r="C134" s="26"/>
      <c r="D134" s="25" t="s">
        <v>70</v>
      </c>
      <c r="E134" s="27"/>
      <c r="F134" s="36" t="s">
        <v>10</v>
      </c>
      <c r="G134" s="6"/>
    </row>
    <row r="135" spans="2:7" ht="80.099999999999994" customHeight="1" x14ac:dyDescent="0.2">
      <c r="B135" s="6"/>
      <c r="C135" s="26"/>
      <c r="D135" s="22" t="s">
        <v>3</v>
      </c>
      <c r="E135" s="27"/>
      <c r="F135" s="36" t="s">
        <v>11</v>
      </c>
      <c r="G135" s="6"/>
    </row>
    <row r="136" spans="2:7" ht="39.950000000000003" customHeight="1" x14ac:dyDescent="0.2">
      <c r="B136" s="6"/>
      <c r="C136" s="26"/>
      <c r="D136" s="25" t="s">
        <v>4</v>
      </c>
      <c r="E136" s="27"/>
      <c r="F136" s="36" t="s">
        <v>26</v>
      </c>
      <c r="G136" s="6"/>
    </row>
    <row r="137" spans="2:7" ht="20.100000000000001" customHeight="1" x14ac:dyDescent="0.2">
      <c r="B137" s="6"/>
      <c r="C137" s="26"/>
      <c r="D137" s="25" t="s">
        <v>5</v>
      </c>
      <c r="E137" s="27"/>
      <c r="F137" s="41"/>
      <c r="G137" s="6"/>
    </row>
    <row r="138" spans="2:7" ht="20.100000000000001" customHeight="1" x14ac:dyDescent="0.2">
      <c r="B138" s="6"/>
      <c r="C138" s="26"/>
      <c r="D138" s="25" t="s">
        <v>7</v>
      </c>
      <c r="E138" s="27"/>
      <c r="F138" s="40"/>
      <c r="G138" s="6"/>
    </row>
    <row r="139" spans="2:7" ht="20.100000000000001" customHeight="1" x14ac:dyDescent="0.2">
      <c r="B139" s="6"/>
      <c r="C139" s="26"/>
      <c r="D139" s="25" t="s">
        <v>6</v>
      </c>
      <c r="E139" s="27"/>
      <c r="F139" s="41"/>
      <c r="G139" s="6"/>
    </row>
    <row r="140" spans="2:7" ht="3" customHeight="1" x14ac:dyDescent="0.2">
      <c r="B140" s="6"/>
      <c r="C140" s="3"/>
      <c r="D140" s="4"/>
      <c r="E140" s="44"/>
      <c r="F140" s="4"/>
      <c r="G140" s="6"/>
    </row>
  </sheetData>
  <sheetProtection password="A5A0" sheet="1"/>
  <phoneticPr fontId="0" type="noConversion"/>
  <conditionalFormatting sqref="E1">
    <cfRule type="cellIs" dxfId="71" priority="1" stopIfTrue="1" operator="between">
      <formula>4</formula>
      <formula>5</formula>
    </cfRule>
    <cfRule type="cellIs" dxfId="70" priority="2" stopIfTrue="1" operator="between">
      <formula>2</formula>
      <formula>3.9999999999</formula>
    </cfRule>
    <cfRule type="cellIs" dxfId="69" priority="3" stopIfTrue="1" operator="between">
      <formula>1</formula>
      <formula>1.9999999999</formula>
    </cfRule>
  </conditionalFormatting>
  <conditionalFormatting sqref="E6 E132 E20 E34 E48 E62 E76 E104 E118 E90">
    <cfRule type="cellIs" dxfId="68" priority="4" stopIfTrue="1" operator="between">
      <formula>4</formula>
      <formula>5</formula>
    </cfRule>
    <cfRule type="cellIs" dxfId="67" priority="5" stopIfTrue="1" operator="between">
      <formula>2</formula>
      <formula>3.9999999999</formula>
    </cfRule>
    <cfRule type="cellIs" dxfId="66" priority="6" stopIfTrue="1" operator="between">
      <formula>0.0000000001</formula>
      <formula>1.9999999999</formula>
    </cfRule>
  </conditionalFormatting>
  <dataValidations count="6">
    <dataValidation type="date" allowBlank="1" showInputMessage="1" showErrorMessage="1" errorTitle="Date Field" error="Input date; example: 15-Jan-06" promptTitle="Input Date (example: 15-Mar-06)" sqref="F125 F137 F139 F109 F95 F97 F81 F83 F67 F69 F53 F55 F39 F41 F25 F27 F11 F13 F123 F111" xr:uid="{00000000-0002-0000-0800-000000000000}">
      <formula1>38718</formula1>
      <formula2>44196</formula2>
    </dataValidation>
    <dataValidation type="decimal" allowBlank="1" showInputMessage="1" showErrorMessage="1" errorTitle="Percent Field (fraction of %)" error="Input as a fraction of percent (.25 = 25%)" promptTitle="Percent Field" sqref="F124 F138 F96 F82 F68 F54 F40 F26 F12 F110" xr:uid="{00000000-0002-0000-0800-000001000000}">
      <formula1>0</formula1>
      <formula2>1</formula2>
    </dataValidation>
    <dataValidation type="textLength" allowBlank="1" showInputMessage="1" showErrorMessage="1" error="Text entry too long to view or print (press Retry, not Cancel)" sqref="F133:F134 F7:F8 F119:F120 F105:F106 F91:F92 F77:F78 F63:F64 F49:F50 F35:F36 F21:F22" xr:uid="{00000000-0002-0000-0800-000002000000}">
      <formula1>0</formula1>
      <formula2>400</formula2>
    </dataValidation>
    <dataValidation type="textLength" allowBlank="1" showInputMessage="1" showErrorMessage="1" error="Text entry too long to view or print (press Retry, not Cancel)" sqref="F10 F136 F122 F108 F94 F80 F66 F52 F38 F24" xr:uid="{00000000-0002-0000-0800-000003000000}">
      <formula1>0</formula1>
      <formula2>240</formula2>
    </dataValidation>
    <dataValidation type="textLength" allowBlank="1" showInputMessage="1" showErrorMessage="1" error="Text entry too long to view or print (press Retry, not Cancel)" sqref="F9 F135 F121 F107 F93 F79 F65 F51 F37 F23" xr:uid="{00000000-0002-0000-0800-000004000000}">
      <formula1>0</formula1>
      <formula2>490</formula2>
    </dataValidation>
    <dataValidation type="decimal" allowBlank="1" showInputMessage="1" showErrorMessage="1" error="Please input a decimal between 1 and 5" sqref="E6 E132 E118 E104 E76 E62 E48 E34 E20 E90" xr:uid="{00000000-0002-0000-0800-000005000000}">
      <formula1>1</formula1>
      <formula2>5</formula2>
    </dataValidation>
  </dataValidations>
  <hyperlinks>
    <hyperlink ref="D141" location="top05" display="Go to top of this worksheet" xr:uid="{00000000-0004-0000-0800-000000000000}"/>
  </hyperlinks>
  <pageMargins left="0.13" right="0.47" top="1" bottom="1" header="0.5" footer="0.5"/>
  <pageSetup orientation="landscape" horizontalDpi="4294967293" verticalDpi="0" r:id="rId1"/>
  <headerFooter alignWithMargins="0">
    <oddHeader>&amp;F</oddHeader>
    <oddFooter>&amp;CCopyright (c) 2005 AfCI Inc. All Rights Reserved&amp;RPage &amp;P of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G140"/>
  <sheetViews>
    <sheetView showGridLines="0" showRowColHeaders="0" zoomScaleNormal="100" workbookViewId="0">
      <pane xSplit="3" ySplit="1" topLeftCell="D2" activePane="bottomRight" state="frozen"/>
      <selection pane="topRight" activeCell="D1" sqref="D1"/>
      <selection pane="bottomLeft" activeCell="A2" sqref="A2"/>
      <selection pane="bottomRight" activeCell="F6" sqref="F6"/>
    </sheetView>
  </sheetViews>
  <sheetFormatPr defaultRowHeight="12.75" x14ac:dyDescent="0.2"/>
  <cols>
    <col min="1" max="1" width="2.7109375" customWidth="1"/>
    <col min="2" max="2" width="0.85546875" customWidth="1"/>
    <col min="3" max="3" width="4.42578125" style="1" customWidth="1"/>
    <col min="4" max="4" width="34.5703125" customWidth="1"/>
    <col min="5" max="5" width="6" style="2" customWidth="1"/>
    <col min="6" max="6" width="84.85546875" customWidth="1"/>
    <col min="7" max="7" width="0.85546875" customWidth="1"/>
    <col min="8" max="8" width="8.7109375" customWidth="1"/>
    <col min="9" max="9" width="3.42578125" customWidth="1"/>
    <col min="10" max="10" width="0.85546875" customWidth="1"/>
    <col min="11" max="11" width="10.7109375" customWidth="1"/>
    <col min="12" max="12" width="0.85546875" customWidth="1"/>
  </cols>
  <sheetData>
    <row r="1" spans="2:7" x14ac:dyDescent="0.2">
      <c r="C1"/>
      <c r="D1" t="s">
        <v>65</v>
      </c>
      <c r="E1" s="28" t="str">
        <f>IF(ISERROR(AVERAGE(E6,E20,E34,E48,E62,E76,E90,E104,E118,E132)),"",AVERAGE(E6,E20,E34,E48,E62,E76,E90,E104,E118,E132))</f>
        <v/>
      </c>
      <c r="F1" s="30" t="str">
        <f>Dashboard!L27</f>
        <v>Project &amp; Admin. Management</v>
      </c>
    </row>
    <row r="2" spans="2:7" x14ac:dyDescent="0.2">
      <c r="C2"/>
    </row>
    <row r="3" spans="2:7" ht="3" customHeight="1" x14ac:dyDescent="0.2">
      <c r="B3" s="6"/>
      <c r="C3" s="3"/>
      <c r="D3" s="4"/>
      <c r="E3" s="5"/>
      <c r="F3" s="4"/>
      <c r="G3" s="6"/>
    </row>
    <row r="4" spans="2:7" x14ac:dyDescent="0.2">
      <c r="B4" s="6"/>
      <c r="C4"/>
      <c r="D4" s="7" t="s">
        <v>8</v>
      </c>
      <c r="F4" s="23">
        <f>AssessmentDate</f>
        <v>42117</v>
      </c>
      <c r="G4" s="6"/>
    </row>
    <row r="5" spans="2:7" ht="3" customHeight="1" x14ac:dyDescent="0.2">
      <c r="B5" s="6"/>
      <c r="C5" s="3"/>
      <c r="D5" s="4"/>
      <c r="E5" s="5"/>
      <c r="F5" s="4"/>
      <c r="G5" s="6"/>
    </row>
    <row r="6" spans="2:7" ht="99.95" customHeight="1" x14ac:dyDescent="0.2">
      <c r="B6" s="6"/>
      <c r="C6" s="24">
        <v>1</v>
      </c>
      <c r="D6" s="25" t="s">
        <v>66</v>
      </c>
      <c r="E6" s="43" t="str">
        <f>Operations!AS1</f>
        <v/>
      </c>
      <c r="F6" s="35" t="str">
        <f>BD!C51</f>
        <v>1. To what extent do you feel that your department's key projects or initiatives (those with significant budgets and costs) are being completed on time, within budget, and meeting all requirements?</v>
      </c>
      <c r="G6" s="6"/>
    </row>
    <row r="7" spans="2:7" ht="65.099999999999994" customHeight="1" x14ac:dyDescent="0.2">
      <c r="B7" s="6"/>
      <c r="C7" s="26"/>
      <c r="D7" s="25" t="s">
        <v>31</v>
      </c>
      <c r="E7" s="27"/>
      <c r="F7" s="36" t="s">
        <v>9</v>
      </c>
      <c r="G7" s="6"/>
    </row>
    <row r="8" spans="2:7" ht="65.099999999999994" customHeight="1" x14ac:dyDescent="0.2">
      <c r="B8" s="6"/>
      <c r="C8" s="26"/>
      <c r="D8" s="25" t="s">
        <v>70</v>
      </c>
      <c r="E8" s="27"/>
      <c r="F8" s="36" t="s">
        <v>10</v>
      </c>
      <c r="G8" s="6"/>
    </row>
    <row r="9" spans="2:7" ht="80.099999999999994" customHeight="1" x14ac:dyDescent="0.2">
      <c r="B9" s="6"/>
      <c r="C9" s="26"/>
      <c r="D9" s="22" t="s">
        <v>3</v>
      </c>
      <c r="E9" s="27"/>
      <c r="F9" s="36" t="s">
        <v>11</v>
      </c>
      <c r="G9" s="6"/>
    </row>
    <row r="10" spans="2:7" ht="39.950000000000003" customHeight="1" x14ac:dyDescent="0.2">
      <c r="B10" s="6"/>
      <c r="C10" s="26"/>
      <c r="D10" s="25" t="s">
        <v>4</v>
      </c>
      <c r="E10" s="27"/>
      <c r="F10" s="36" t="s">
        <v>26</v>
      </c>
      <c r="G10" s="6"/>
    </row>
    <row r="11" spans="2:7" ht="20.100000000000001" customHeight="1" x14ac:dyDescent="0.2">
      <c r="B11" s="6"/>
      <c r="C11" s="26"/>
      <c r="D11" s="25" t="s">
        <v>5</v>
      </c>
      <c r="E11" s="27"/>
      <c r="F11" s="41"/>
      <c r="G11" s="6"/>
    </row>
    <row r="12" spans="2:7" ht="20.100000000000001" customHeight="1" x14ac:dyDescent="0.2">
      <c r="B12" s="6"/>
      <c r="C12" s="26"/>
      <c r="D12" s="25" t="s">
        <v>7</v>
      </c>
      <c r="E12" s="27"/>
      <c r="F12" s="40"/>
      <c r="G12" s="6"/>
    </row>
    <row r="13" spans="2:7" ht="20.100000000000001" customHeight="1" x14ac:dyDescent="0.2">
      <c r="B13" s="6"/>
      <c r="C13" s="26"/>
      <c r="D13" s="25" t="s">
        <v>6</v>
      </c>
      <c r="E13" s="27"/>
      <c r="F13" s="41"/>
      <c r="G13" s="6"/>
    </row>
    <row r="14" spans="2:7" ht="3" customHeight="1" x14ac:dyDescent="0.2">
      <c r="B14" s="6"/>
      <c r="C14" s="3"/>
      <c r="D14" s="4"/>
      <c r="E14" s="44"/>
      <c r="F14" s="38"/>
      <c r="G14" s="6"/>
    </row>
    <row r="15" spans="2:7" x14ac:dyDescent="0.2">
      <c r="D15" s="7"/>
      <c r="E15" s="45"/>
      <c r="F15" s="39"/>
    </row>
    <row r="16" spans="2:7" x14ac:dyDescent="0.2">
      <c r="D16" s="7"/>
      <c r="E16" s="45"/>
      <c r="F16" s="39"/>
    </row>
    <row r="17" spans="2:7" ht="3" customHeight="1" x14ac:dyDescent="0.2">
      <c r="B17" s="6"/>
      <c r="C17" s="3"/>
      <c r="D17" s="4"/>
      <c r="E17" s="46"/>
      <c r="F17" s="38"/>
      <c r="G17" s="6"/>
    </row>
    <row r="18" spans="2:7" x14ac:dyDescent="0.2">
      <c r="B18" s="6"/>
      <c r="C18"/>
      <c r="D18" s="7" t="s">
        <v>8</v>
      </c>
      <c r="E18" s="47"/>
      <c r="F18" s="23">
        <f>AssessmentDate</f>
        <v>42117</v>
      </c>
      <c r="G18" s="6"/>
    </row>
    <row r="19" spans="2:7" ht="3" customHeight="1" x14ac:dyDescent="0.2">
      <c r="B19" s="6"/>
      <c r="C19" s="3"/>
      <c r="D19" s="4"/>
      <c r="E19" s="46"/>
      <c r="F19" s="38"/>
      <c r="G19" s="6"/>
    </row>
    <row r="20" spans="2:7" ht="99.95" customHeight="1" x14ac:dyDescent="0.2">
      <c r="B20" s="6"/>
      <c r="C20" s="24">
        <v>2</v>
      </c>
      <c r="D20" s="25" t="s">
        <v>66</v>
      </c>
      <c r="E20" s="43" t="str">
        <f>Operations!AV1</f>
        <v/>
      </c>
      <c r="F20" s="35" t="str">
        <f>BD!C52</f>
        <v>2. To what extent do you feel that your department's key projects or initiatives are accurately estimated and planned, using time-phased budgets that are consistent with anticipated costs and budget/funding targets?</v>
      </c>
      <c r="G20" s="6"/>
    </row>
    <row r="21" spans="2:7" ht="65.099999999999994" customHeight="1" x14ac:dyDescent="0.2">
      <c r="B21" s="6"/>
      <c r="C21" s="26"/>
      <c r="D21" s="25" t="s">
        <v>31</v>
      </c>
      <c r="E21" s="27"/>
      <c r="F21" s="36" t="s">
        <v>9</v>
      </c>
      <c r="G21" s="6"/>
    </row>
    <row r="22" spans="2:7" ht="65.099999999999994" customHeight="1" x14ac:dyDescent="0.2">
      <c r="B22" s="6"/>
      <c r="C22" s="26"/>
      <c r="D22" s="25" t="s">
        <v>70</v>
      </c>
      <c r="E22" s="27"/>
      <c r="F22" s="36" t="s">
        <v>10</v>
      </c>
      <c r="G22" s="6"/>
    </row>
    <row r="23" spans="2:7" ht="80.099999999999994" customHeight="1" x14ac:dyDescent="0.2">
      <c r="B23" s="6"/>
      <c r="C23" s="26"/>
      <c r="D23" s="22" t="s">
        <v>3</v>
      </c>
      <c r="E23" s="27"/>
      <c r="F23" s="36" t="s">
        <v>11</v>
      </c>
      <c r="G23" s="6"/>
    </row>
    <row r="24" spans="2:7" ht="39.950000000000003" customHeight="1" x14ac:dyDescent="0.2">
      <c r="B24" s="6"/>
      <c r="C24" s="26"/>
      <c r="D24" s="25" t="s">
        <v>4</v>
      </c>
      <c r="E24" s="27"/>
      <c r="F24" s="36" t="s">
        <v>26</v>
      </c>
      <c r="G24" s="6"/>
    </row>
    <row r="25" spans="2:7" ht="20.100000000000001" customHeight="1" x14ac:dyDescent="0.2">
      <c r="B25" s="6"/>
      <c r="C25" s="26"/>
      <c r="D25" s="25" t="s">
        <v>5</v>
      </c>
      <c r="E25" s="27"/>
      <c r="F25" s="41"/>
      <c r="G25" s="6"/>
    </row>
    <row r="26" spans="2:7" ht="20.100000000000001" customHeight="1" x14ac:dyDescent="0.2">
      <c r="B26" s="6"/>
      <c r="C26" s="26"/>
      <c r="D26" s="25" t="s">
        <v>7</v>
      </c>
      <c r="E26" s="27"/>
      <c r="F26" s="40"/>
      <c r="G26" s="6"/>
    </row>
    <row r="27" spans="2:7" ht="20.100000000000001" customHeight="1" x14ac:dyDescent="0.2">
      <c r="B27" s="6"/>
      <c r="C27" s="26"/>
      <c r="D27" s="25" t="s">
        <v>6</v>
      </c>
      <c r="E27" s="27"/>
      <c r="F27" s="41"/>
      <c r="G27" s="6"/>
    </row>
    <row r="28" spans="2:7" ht="3" customHeight="1" x14ac:dyDescent="0.2">
      <c r="B28" s="6"/>
      <c r="C28" s="3"/>
      <c r="D28" s="4"/>
      <c r="E28" s="44"/>
      <c r="F28" s="38"/>
      <c r="G28" s="6"/>
    </row>
    <row r="29" spans="2:7" x14ac:dyDescent="0.2">
      <c r="E29" s="47"/>
      <c r="F29" s="39"/>
    </row>
    <row r="30" spans="2:7" x14ac:dyDescent="0.2">
      <c r="E30" s="47"/>
      <c r="F30" s="39"/>
    </row>
    <row r="31" spans="2:7" ht="3" customHeight="1" x14ac:dyDescent="0.2">
      <c r="B31" s="6"/>
      <c r="C31" s="3"/>
      <c r="D31" s="4"/>
      <c r="E31" s="46"/>
      <c r="F31" s="38"/>
      <c r="G31" s="6"/>
    </row>
    <row r="32" spans="2:7" x14ac:dyDescent="0.2">
      <c r="B32" s="6"/>
      <c r="C32"/>
      <c r="D32" s="7" t="s">
        <v>8</v>
      </c>
      <c r="E32" s="47"/>
      <c r="F32" s="23">
        <f>AssessmentDate</f>
        <v>42117</v>
      </c>
      <c r="G32" s="6"/>
    </row>
    <row r="33" spans="2:7" ht="3" customHeight="1" x14ac:dyDescent="0.2">
      <c r="B33" s="6"/>
      <c r="C33" s="3"/>
      <c r="D33" s="4"/>
      <c r="E33" s="46"/>
      <c r="F33" s="38"/>
      <c r="G33" s="6"/>
    </row>
    <row r="34" spans="2:7" ht="99.95" customHeight="1" x14ac:dyDescent="0.2">
      <c r="B34" s="6"/>
      <c r="C34" s="24">
        <v>3</v>
      </c>
      <c r="D34" s="25" t="s">
        <v>66</v>
      </c>
      <c r="E34" s="43" t="str">
        <f>Operations!AY1</f>
        <v/>
      </c>
      <c r="F34" s="35" t="str">
        <f>BD!C53</f>
        <v>3. To what extent do you feel that your department's key projects or initiatives are accurately planned, measured and managed to meet project/initiative schedule, cost and technical requirements?</v>
      </c>
      <c r="G34" s="6"/>
    </row>
    <row r="35" spans="2:7" ht="65.099999999999994" customHeight="1" x14ac:dyDescent="0.2">
      <c r="B35" s="6"/>
      <c r="C35" s="26"/>
      <c r="D35" s="25" t="s">
        <v>31</v>
      </c>
      <c r="E35" s="27"/>
      <c r="F35" s="36" t="s">
        <v>9</v>
      </c>
      <c r="G35" s="6"/>
    </row>
    <row r="36" spans="2:7" ht="65.099999999999994" customHeight="1" x14ac:dyDescent="0.2">
      <c r="B36" s="6"/>
      <c r="C36" s="26"/>
      <c r="D36" s="25" t="s">
        <v>70</v>
      </c>
      <c r="E36" s="27"/>
      <c r="F36" s="36" t="s">
        <v>10</v>
      </c>
      <c r="G36" s="6"/>
    </row>
    <row r="37" spans="2:7" ht="80.099999999999994" customHeight="1" x14ac:dyDescent="0.2">
      <c r="B37" s="6"/>
      <c r="C37" s="26"/>
      <c r="D37" s="22" t="s">
        <v>3</v>
      </c>
      <c r="E37" s="27"/>
      <c r="F37" s="36" t="s">
        <v>11</v>
      </c>
      <c r="G37" s="6"/>
    </row>
    <row r="38" spans="2:7" ht="39.950000000000003" customHeight="1" x14ac:dyDescent="0.2">
      <c r="B38" s="6"/>
      <c r="C38" s="26"/>
      <c r="D38" s="25" t="s">
        <v>4</v>
      </c>
      <c r="E38" s="27"/>
      <c r="F38" s="36" t="s">
        <v>26</v>
      </c>
      <c r="G38" s="6"/>
    </row>
    <row r="39" spans="2:7" ht="20.100000000000001" customHeight="1" x14ac:dyDescent="0.2">
      <c r="B39" s="6"/>
      <c r="C39" s="26"/>
      <c r="D39" s="25" t="s">
        <v>5</v>
      </c>
      <c r="E39" s="27"/>
      <c r="F39" s="41"/>
      <c r="G39" s="6"/>
    </row>
    <row r="40" spans="2:7" ht="20.100000000000001" customHeight="1" x14ac:dyDescent="0.2">
      <c r="B40" s="6"/>
      <c r="C40" s="26"/>
      <c r="D40" s="25" t="s">
        <v>7</v>
      </c>
      <c r="E40" s="27"/>
      <c r="F40" s="40"/>
      <c r="G40" s="6"/>
    </row>
    <row r="41" spans="2:7" ht="20.100000000000001" customHeight="1" x14ac:dyDescent="0.2">
      <c r="B41" s="6"/>
      <c r="C41" s="26"/>
      <c r="D41" s="25" t="s">
        <v>6</v>
      </c>
      <c r="E41" s="27"/>
      <c r="F41" s="41"/>
      <c r="G41" s="6"/>
    </row>
    <row r="42" spans="2:7" ht="3" customHeight="1" x14ac:dyDescent="0.2">
      <c r="B42" s="6"/>
      <c r="C42" s="3"/>
      <c r="D42" s="4"/>
      <c r="E42" s="44"/>
      <c r="F42" s="38"/>
      <c r="G42" s="6"/>
    </row>
    <row r="43" spans="2:7" x14ac:dyDescent="0.2">
      <c r="E43" s="47"/>
      <c r="F43" s="39"/>
    </row>
    <row r="44" spans="2:7" x14ac:dyDescent="0.2">
      <c r="E44" s="47"/>
      <c r="F44" s="39"/>
    </row>
    <row r="45" spans="2:7" ht="3" customHeight="1" x14ac:dyDescent="0.2">
      <c r="B45" s="6"/>
      <c r="C45" s="3"/>
      <c r="D45" s="4"/>
      <c r="E45" s="46"/>
      <c r="F45" s="38"/>
      <c r="G45" s="6"/>
    </row>
    <row r="46" spans="2:7" x14ac:dyDescent="0.2">
      <c r="B46" s="6"/>
      <c r="C46"/>
      <c r="D46" s="7" t="s">
        <v>8</v>
      </c>
      <c r="E46" s="47"/>
      <c r="F46" s="23">
        <f>AssessmentDate</f>
        <v>42117</v>
      </c>
      <c r="G46" s="6"/>
    </row>
    <row r="47" spans="2:7" ht="3" customHeight="1" x14ac:dyDescent="0.2">
      <c r="B47" s="6"/>
      <c r="C47" s="3"/>
      <c r="D47" s="4"/>
      <c r="E47" s="46"/>
      <c r="F47" s="38"/>
      <c r="G47" s="6"/>
    </row>
    <row r="48" spans="2:7" ht="99.95" customHeight="1" x14ac:dyDescent="0.2">
      <c r="B48" s="6"/>
      <c r="C48" s="24">
        <v>4</v>
      </c>
      <c r="D48" s="25" t="s">
        <v>66</v>
      </c>
      <c r="E48" s="43" t="str">
        <f>Operations!BB1</f>
        <v/>
      </c>
      <c r="F48" s="35" t="str">
        <f>BD!C54</f>
        <v>4. To what extent do you feel that your department's project management process produces timely and valid cost, schedule and technical progress that enable managers to take appropriate and timely actions to ensure projects are successful?</v>
      </c>
      <c r="G48" s="6"/>
    </row>
    <row r="49" spans="2:7" ht="65.099999999999994" customHeight="1" x14ac:dyDescent="0.2">
      <c r="B49" s="6"/>
      <c r="C49" s="26"/>
      <c r="D49" s="25" t="s">
        <v>31</v>
      </c>
      <c r="E49" s="27"/>
      <c r="F49" s="36" t="s">
        <v>9</v>
      </c>
      <c r="G49" s="6"/>
    </row>
    <row r="50" spans="2:7" ht="65.099999999999994" customHeight="1" x14ac:dyDescent="0.2">
      <c r="B50" s="6"/>
      <c r="C50" s="26"/>
      <c r="D50" s="25" t="s">
        <v>70</v>
      </c>
      <c r="E50" s="27"/>
      <c r="F50" s="36" t="s">
        <v>10</v>
      </c>
      <c r="G50" s="6"/>
    </row>
    <row r="51" spans="2:7" ht="80.099999999999994" customHeight="1" x14ac:dyDescent="0.2">
      <c r="B51" s="6"/>
      <c r="C51" s="26"/>
      <c r="D51" s="22" t="s">
        <v>3</v>
      </c>
      <c r="E51" s="27"/>
      <c r="F51" s="36" t="s">
        <v>11</v>
      </c>
      <c r="G51" s="6"/>
    </row>
    <row r="52" spans="2:7" ht="39.950000000000003" customHeight="1" x14ac:dyDescent="0.2">
      <c r="B52" s="6"/>
      <c r="C52" s="26"/>
      <c r="D52" s="25" t="s">
        <v>4</v>
      </c>
      <c r="E52" s="27"/>
      <c r="F52" s="36" t="s">
        <v>26</v>
      </c>
      <c r="G52" s="6"/>
    </row>
    <row r="53" spans="2:7" ht="20.100000000000001" customHeight="1" x14ac:dyDescent="0.2">
      <c r="B53" s="6"/>
      <c r="C53" s="26"/>
      <c r="D53" s="25" t="s">
        <v>5</v>
      </c>
      <c r="E53" s="27"/>
      <c r="F53" s="41"/>
      <c r="G53" s="6"/>
    </row>
    <row r="54" spans="2:7" ht="20.100000000000001" customHeight="1" x14ac:dyDescent="0.2">
      <c r="B54" s="6"/>
      <c r="C54" s="26"/>
      <c r="D54" s="25" t="s">
        <v>7</v>
      </c>
      <c r="E54" s="27"/>
      <c r="F54" s="40"/>
      <c r="G54" s="6"/>
    </row>
    <row r="55" spans="2:7" ht="20.100000000000001" customHeight="1" x14ac:dyDescent="0.2">
      <c r="B55" s="6"/>
      <c r="C55" s="26"/>
      <c r="D55" s="25" t="s">
        <v>6</v>
      </c>
      <c r="E55" s="27"/>
      <c r="F55" s="41"/>
      <c r="G55" s="6"/>
    </row>
    <row r="56" spans="2:7" ht="3" customHeight="1" x14ac:dyDescent="0.2">
      <c r="B56" s="6"/>
      <c r="C56" s="3"/>
      <c r="D56" s="4"/>
      <c r="E56" s="44"/>
      <c r="F56" s="38"/>
      <c r="G56" s="6"/>
    </row>
    <row r="57" spans="2:7" x14ac:dyDescent="0.2">
      <c r="E57" s="47"/>
      <c r="F57" s="39"/>
    </row>
    <row r="58" spans="2:7" x14ac:dyDescent="0.2">
      <c r="E58" s="47"/>
      <c r="F58" s="39"/>
    </row>
    <row r="59" spans="2:7" ht="3" customHeight="1" x14ac:dyDescent="0.2">
      <c r="B59" s="6"/>
      <c r="C59" s="3"/>
      <c r="D59" s="4"/>
      <c r="E59" s="46"/>
      <c r="F59" s="38"/>
      <c r="G59" s="6"/>
    </row>
    <row r="60" spans="2:7" x14ac:dyDescent="0.2">
      <c r="B60" s="6"/>
      <c r="C60"/>
      <c r="D60" s="7" t="s">
        <v>8</v>
      </c>
      <c r="E60" s="47"/>
      <c r="F60" s="23">
        <f>AssessmentDate</f>
        <v>42117</v>
      </c>
      <c r="G60" s="6"/>
    </row>
    <row r="61" spans="2:7" ht="3" customHeight="1" x14ac:dyDescent="0.2">
      <c r="B61" s="6"/>
      <c r="C61" s="3"/>
      <c r="D61" s="4"/>
      <c r="E61" s="46"/>
      <c r="F61" s="38"/>
      <c r="G61" s="6"/>
    </row>
    <row r="62" spans="2:7" ht="99.95" customHeight="1" x14ac:dyDescent="0.2">
      <c r="B62" s="6"/>
      <c r="C62" s="24">
        <v>5</v>
      </c>
      <c r="D62" s="25" t="s">
        <v>66</v>
      </c>
      <c r="E62" s="43" t="str">
        <f>Operations!BE1</f>
        <v/>
      </c>
      <c r="F62" s="35" t="str">
        <f>BD!C55</f>
        <v>5. To what extent do you feel that your total organization's administrative processes, facilities, equipment, and other assets are capable of meeting current and forecasted department and organizational requirements?</v>
      </c>
      <c r="G62" s="6"/>
    </row>
    <row r="63" spans="2:7" ht="65.099999999999994" customHeight="1" x14ac:dyDescent="0.2">
      <c r="B63" s="6"/>
      <c r="C63" s="26"/>
      <c r="D63" s="25" t="s">
        <v>31</v>
      </c>
      <c r="E63" s="27"/>
      <c r="F63" s="36" t="s">
        <v>9</v>
      </c>
      <c r="G63" s="6"/>
    </row>
    <row r="64" spans="2:7" ht="65.099999999999994" customHeight="1" x14ac:dyDescent="0.2">
      <c r="B64" s="6"/>
      <c r="C64" s="26"/>
      <c r="D64" s="25" t="s">
        <v>70</v>
      </c>
      <c r="E64" s="27"/>
      <c r="F64" s="36" t="s">
        <v>10</v>
      </c>
      <c r="G64" s="6"/>
    </row>
    <row r="65" spans="2:7" ht="80.099999999999994" customHeight="1" x14ac:dyDescent="0.2">
      <c r="B65" s="6"/>
      <c r="C65" s="26"/>
      <c r="D65" s="22" t="s">
        <v>3</v>
      </c>
      <c r="E65" s="27"/>
      <c r="F65" s="36" t="s">
        <v>11</v>
      </c>
      <c r="G65" s="6"/>
    </row>
    <row r="66" spans="2:7" ht="39.950000000000003" customHeight="1" x14ac:dyDescent="0.2">
      <c r="B66" s="6"/>
      <c r="C66" s="26"/>
      <c r="D66" s="25" t="s">
        <v>4</v>
      </c>
      <c r="E66" s="27"/>
      <c r="F66" s="36" t="s">
        <v>26</v>
      </c>
      <c r="G66" s="6"/>
    </row>
    <row r="67" spans="2:7" ht="20.100000000000001" customHeight="1" x14ac:dyDescent="0.2">
      <c r="B67" s="6"/>
      <c r="C67" s="26"/>
      <c r="D67" s="25" t="s">
        <v>5</v>
      </c>
      <c r="E67" s="27"/>
      <c r="F67" s="41"/>
      <c r="G67" s="6"/>
    </row>
    <row r="68" spans="2:7" ht="20.100000000000001" customHeight="1" x14ac:dyDescent="0.2">
      <c r="B68" s="6"/>
      <c r="C68" s="26"/>
      <c r="D68" s="25" t="s">
        <v>7</v>
      </c>
      <c r="E68" s="27"/>
      <c r="F68" s="40"/>
      <c r="G68" s="6"/>
    </row>
    <row r="69" spans="2:7" ht="20.100000000000001" customHeight="1" x14ac:dyDescent="0.2">
      <c r="B69" s="6"/>
      <c r="C69" s="26"/>
      <c r="D69" s="25" t="s">
        <v>6</v>
      </c>
      <c r="E69" s="27"/>
      <c r="F69" s="41"/>
      <c r="G69" s="6"/>
    </row>
    <row r="70" spans="2:7" ht="3" customHeight="1" x14ac:dyDescent="0.2">
      <c r="B70" s="6"/>
      <c r="C70" s="3"/>
      <c r="D70" s="4"/>
      <c r="E70" s="44"/>
      <c r="F70" s="38"/>
      <c r="G70" s="6"/>
    </row>
    <row r="71" spans="2:7" x14ac:dyDescent="0.2">
      <c r="E71" s="47"/>
      <c r="F71" s="39"/>
    </row>
    <row r="72" spans="2:7" x14ac:dyDescent="0.2">
      <c r="E72" s="47"/>
      <c r="F72" s="39"/>
    </row>
    <row r="73" spans="2:7" ht="3" customHeight="1" x14ac:dyDescent="0.2">
      <c r="B73" s="6"/>
      <c r="C73" s="3"/>
      <c r="D73" s="4"/>
      <c r="E73" s="46"/>
      <c r="F73" s="38"/>
      <c r="G73" s="6"/>
    </row>
    <row r="74" spans="2:7" x14ac:dyDescent="0.2">
      <c r="B74" s="6"/>
      <c r="C74"/>
      <c r="D74" s="7" t="s">
        <v>8</v>
      </c>
      <c r="E74" s="47"/>
      <c r="F74" s="23">
        <f>AssessmentDate</f>
        <v>42117</v>
      </c>
      <c r="G74" s="6"/>
    </row>
    <row r="75" spans="2:7" ht="3" customHeight="1" x14ac:dyDescent="0.2">
      <c r="B75" s="6"/>
      <c r="C75" s="3"/>
      <c r="D75" s="4"/>
      <c r="E75" s="46">
        <v>5</v>
      </c>
      <c r="F75" s="38"/>
      <c r="G75" s="6"/>
    </row>
    <row r="76" spans="2:7" ht="99.95" customHeight="1" x14ac:dyDescent="0.2">
      <c r="B76" s="6"/>
      <c r="C76" s="24">
        <v>6</v>
      </c>
      <c r="D76" s="25" t="s">
        <v>66</v>
      </c>
      <c r="E76" s="43" t="str">
        <f>Operations!BH1</f>
        <v/>
      </c>
      <c r="F76" s="35" t="str">
        <f>BD!C56</f>
        <v>6. To what extent are administrative staff levels, competencies and capabilities adequate and available on-time, when needed to execute our administrative work and support the success of our key processes and program outputs (products and services)?</v>
      </c>
      <c r="G76" s="6"/>
    </row>
    <row r="77" spans="2:7" ht="65.099999999999994" customHeight="1" x14ac:dyDescent="0.2">
      <c r="B77" s="6"/>
      <c r="C77" s="26"/>
      <c r="D77" s="25" t="s">
        <v>31</v>
      </c>
      <c r="E77" s="27"/>
      <c r="F77" s="36" t="s">
        <v>9</v>
      </c>
      <c r="G77" s="6"/>
    </row>
    <row r="78" spans="2:7" ht="65.099999999999994" customHeight="1" x14ac:dyDescent="0.2">
      <c r="B78" s="6"/>
      <c r="C78" s="26"/>
      <c r="D78" s="25" t="s">
        <v>70</v>
      </c>
      <c r="E78" s="27"/>
      <c r="F78" s="36" t="s">
        <v>10</v>
      </c>
      <c r="G78" s="6"/>
    </row>
    <row r="79" spans="2:7" ht="80.099999999999994" customHeight="1" x14ac:dyDescent="0.2">
      <c r="B79" s="6"/>
      <c r="C79" s="26"/>
      <c r="D79" s="22" t="s">
        <v>3</v>
      </c>
      <c r="E79" s="27"/>
      <c r="F79" s="36" t="s">
        <v>11</v>
      </c>
      <c r="G79" s="6"/>
    </row>
    <row r="80" spans="2:7" ht="39.950000000000003" customHeight="1" x14ac:dyDescent="0.2">
      <c r="B80" s="6"/>
      <c r="C80" s="26"/>
      <c r="D80" s="25" t="s">
        <v>4</v>
      </c>
      <c r="E80" s="27"/>
      <c r="F80" s="36" t="s">
        <v>26</v>
      </c>
      <c r="G80" s="6"/>
    </row>
    <row r="81" spans="2:7" ht="20.100000000000001" customHeight="1" x14ac:dyDescent="0.2">
      <c r="B81" s="6"/>
      <c r="C81" s="26"/>
      <c r="D81" s="25" t="s">
        <v>5</v>
      </c>
      <c r="E81" s="27"/>
      <c r="F81" s="41"/>
      <c r="G81" s="6"/>
    </row>
    <row r="82" spans="2:7" ht="20.100000000000001" customHeight="1" x14ac:dyDescent="0.2">
      <c r="B82" s="6"/>
      <c r="C82" s="26"/>
      <c r="D82" s="25" t="s">
        <v>7</v>
      </c>
      <c r="E82" s="27"/>
      <c r="F82" s="40"/>
      <c r="G82" s="6"/>
    </row>
    <row r="83" spans="2:7" ht="20.100000000000001" customHeight="1" x14ac:dyDescent="0.2">
      <c r="B83" s="6"/>
      <c r="C83" s="26"/>
      <c r="D83" s="25" t="s">
        <v>6</v>
      </c>
      <c r="E83" s="27"/>
      <c r="F83" s="41"/>
      <c r="G83" s="6"/>
    </row>
    <row r="84" spans="2:7" ht="3" customHeight="1" x14ac:dyDescent="0.2">
      <c r="B84" s="6"/>
      <c r="C84" s="3"/>
      <c r="D84" s="4"/>
      <c r="E84" s="44"/>
      <c r="F84" s="38"/>
      <c r="G84" s="6"/>
    </row>
    <row r="85" spans="2:7" x14ac:dyDescent="0.2">
      <c r="E85" s="47"/>
      <c r="F85" s="39"/>
    </row>
    <row r="86" spans="2:7" x14ac:dyDescent="0.2">
      <c r="E86" s="47"/>
      <c r="F86" s="39"/>
    </row>
    <row r="87" spans="2:7" ht="3" customHeight="1" x14ac:dyDescent="0.2">
      <c r="B87" s="6"/>
      <c r="C87" s="3"/>
      <c r="D87" s="4"/>
      <c r="E87" s="46"/>
      <c r="F87" s="38"/>
      <c r="G87" s="6"/>
    </row>
    <row r="88" spans="2:7" x14ac:dyDescent="0.2">
      <c r="B88" s="6"/>
      <c r="C88"/>
      <c r="D88" s="7" t="s">
        <v>8</v>
      </c>
      <c r="E88" s="47"/>
      <c r="F88" s="23">
        <f>AssessmentDate</f>
        <v>42117</v>
      </c>
      <c r="G88" s="6"/>
    </row>
    <row r="89" spans="2:7" ht="3" customHeight="1" x14ac:dyDescent="0.2">
      <c r="B89" s="6"/>
      <c r="C89" s="3"/>
      <c r="D89" s="4"/>
      <c r="E89" s="46"/>
      <c r="F89" s="38"/>
      <c r="G89" s="6"/>
    </row>
    <row r="90" spans="2:7" ht="99.95" customHeight="1" x14ac:dyDescent="0.2">
      <c r="B90" s="6"/>
      <c r="C90" s="24">
        <v>7</v>
      </c>
      <c r="D90" s="25" t="s">
        <v>66</v>
      </c>
      <c r="E90" s="43" t="str">
        <f>Operations!BK1</f>
        <v/>
      </c>
      <c r="F90" s="35" t="str">
        <f>BD!C57</f>
        <v>7. To what extent do you feel that your organization's Technology Service (IT) department is doing a good job for your department?</v>
      </c>
      <c r="G90" s="6"/>
    </row>
    <row r="91" spans="2:7" ht="65.099999999999994" customHeight="1" x14ac:dyDescent="0.2">
      <c r="B91" s="6"/>
      <c r="C91" s="26"/>
      <c r="D91" s="25" t="s">
        <v>31</v>
      </c>
      <c r="E91" s="27"/>
      <c r="F91" s="36" t="s">
        <v>9</v>
      </c>
      <c r="G91" s="6"/>
    </row>
    <row r="92" spans="2:7" ht="65.099999999999994" customHeight="1" x14ac:dyDescent="0.2">
      <c r="B92" s="6"/>
      <c r="C92" s="26"/>
      <c r="D92" s="25" t="s">
        <v>70</v>
      </c>
      <c r="E92" s="27"/>
      <c r="F92" s="36" t="s">
        <v>10</v>
      </c>
      <c r="G92" s="6"/>
    </row>
    <row r="93" spans="2:7" ht="80.099999999999994" customHeight="1" x14ac:dyDescent="0.2">
      <c r="B93" s="6"/>
      <c r="C93" s="26"/>
      <c r="D93" s="22" t="s">
        <v>3</v>
      </c>
      <c r="E93" s="27"/>
      <c r="F93" s="36" t="s">
        <v>11</v>
      </c>
      <c r="G93" s="6"/>
    </row>
    <row r="94" spans="2:7" ht="39.950000000000003" customHeight="1" x14ac:dyDescent="0.2">
      <c r="B94" s="6"/>
      <c r="C94" s="26"/>
      <c r="D94" s="25" t="s">
        <v>4</v>
      </c>
      <c r="E94" s="27"/>
      <c r="F94" s="36" t="s">
        <v>26</v>
      </c>
      <c r="G94" s="6"/>
    </row>
    <row r="95" spans="2:7" ht="20.100000000000001" customHeight="1" x14ac:dyDescent="0.2">
      <c r="B95" s="6"/>
      <c r="C95" s="26"/>
      <c r="D95" s="25" t="s">
        <v>5</v>
      </c>
      <c r="E95" s="27"/>
      <c r="F95" s="41"/>
      <c r="G95" s="6"/>
    </row>
    <row r="96" spans="2:7" ht="20.100000000000001" customHeight="1" x14ac:dyDescent="0.2">
      <c r="B96" s="6"/>
      <c r="C96" s="26"/>
      <c r="D96" s="25" t="s">
        <v>7</v>
      </c>
      <c r="E96" s="27"/>
      <c r="F96" s="40"/>
      <c r="G96" s="6"/>
    </row>
    <row r="97" spans="2:7" ht="20.100000000000001" customHeight="1" x14ac:dyDescent="0.2">
      <c r="B97" s="6"/>
      <c r="C97" s="26"/>
      <c r="D97" s="25" t="s">
        <v>6</v>
      </c>
      <c r="E97" s="27"/>
      <c r="F97" s="41"/>
      <c r="G97" s="6"/>
    </row>
    <row r="98" spans="2:7" ht="3" customHeight="1" x14ac:dyDescent="0.2">
      <c r="B98" s="6"/>
      <c r="C98" s="3"/>
      <c r="D98" s="4"/>
      <c r="E98" s="44"/>
      <c r="F98" s="38"/>
      <c r="G98" s="6"/>
    </row>
    <row r="99" spans="2:7" x14ac:dyDescent="0.2">
      <c r="E99" s="47"/>
      <c r="F99" s="39"/>
    </row>
    <row r="100" spans="2:7" x14ac:dyDescent="0.2">
      <c r="E100" s="47"/>
      <c r="F100" s="39"/>
    </row>
    <row r="101" spans="2:7" ht="3" customHeight="1" x14ac:dyDescent="0.2">
      <c r="B101" s="6"/>
      <c r="C101" s="3"/>
      <c r="D101" s="4"/>
      <c r="E101" s="46"/>
      <c r="F101" s="38"/>
      <c r="G101" s="6"/>
    </row>
    <row r="102" spans="2:7" x14ac:dyDescent="0.2">
      <c r="B102" s="6"/>
      <c r="C102"/>
      <c r="D102" s="7" t="s">
        <v>8</v>
      </c>
      <c r="E102" s="47"/>
      <c r="F102" s="23">
        <f>AssessmentDate</f>
        <v>42117</v>
      </c>
      <c r="G102" s="6"/>
    </row>
    <row r="103" spans="2:7" ht="3" customHeight="1" x14ac:dyDescent="0.2">
      <c r="B103" s="6"/>
      <c r="C103" s="3"/>
      <c r="D103" s="4"/>
      <c r="E103" s="46"/>
      <c r="F103" s="38"/>
      <c r="G103" s="6"/>
    </row>
    <row r="104" spans="2:7" ht="99.95" customHeight="1" x14ac:dyDescent="0.2">
      <c r="B104" s="6"/>
      <c r="C104" s="24">
        <v>8</v>
      </c>
      <c r="D104" s="25" t="s">
        <v>66</v>
      </c>
      <c r="E104" s="43" t="str">
        <f>Operations!BN1</f>
        <v/>
      </c>
      <c r="F104" s="35" t="str">
        <f>BD!C58</f>
        <v>8. To what extent do you feel that your organization's Human Resources Department is doing a good job for you and your department?</v>
      </c>
      <c r="G104" s="6"/>
    </row>
    <row r="105" spans="2:7" ht="65.099999999999994" customHeight="1" x14ac:dyDescent="0.2">
      <c r="B105" s="6"/>
      <c r="C105" s="26"/>
      <c r="D105" s="25" t="s">
        <v>31</v>
      </c>
      <c r="E105" s="27"/>
      <c r="F105" s="36" t="s">
        <v>9</v>
      </c>
      <c r="G105" s="6"/>
    </row>
    <row r="106" spans="2:7" ht="65.099999999999994" customHeight="1" x14ac:dyDescent="0.2">
      <c r="B106" s="6"/>
      <c r="C106" s="26"/>
      <c r="D106" s="25" t="s">
        <v>70</v>
      </c>
      <c r="E106" s="27"/>
      <c r="F106" s="36" t="s">
        <v>10</v>
      </c>
      <c r="G106" s="6"/>
    </row>
    <row r="107" spans="2:7" ht="80.099999999999994" customHeight="1" x14ac:dyDescent="0.2">
      <c r="B107" s="6"/>
      <c r="C107" s="26"/>
      <c r="D107" s="22" t="s">
        <v>3</v>
      </c>
      <c r="E107" s="27"/>
      <c r="F107" s="36" t="s">
        <v>11</v>
      </c>
      <c r="G107" s="6"/>
    </row>
    <row r="108" spans="2:7" ht="39.950000000000003" customHeight="1" x14ac:dyDescent="0.2">
      <c r="B108" s="6"/>
      <c r="C108" s="26"/>
      <c r="D108" s="25" t="s">
        <v>4</v>
      </c>
      <c r="E108" s="27"/>
      <c r="F108" s="36" t="s">
        <v>26</v>
      </c>
      <c r="G108" s="6"/>
    </row>
    <row r="109" spans="2:7" ht="20.100000000000001" customHeight="1" x14ac:dyDescent="0.2">
      <c r="B109" s="6"/>
      <c r="C109" s="26"/>
      <c r="D109" s="25" t="s">
        <v>5</v>
      </c>
      <c r="E109" s="27"/>
      <c r="F109" s="41"/>
      <c r="G109" s="6"/>
    </row>
    <row r="110" spans="2:7" ht="20.100000000000001" customHeight="1" x14ac:dyDescent="0.2">
      <c r="B110" s="6"/>
      <c r="C110" s="26"/>
      <c r="D110" s="25" t="s">
        <v>7</v>
      </c>
      <c r="E110" s="27"/>
      <c r="F110" s="40"/>
      <c r="G110" s="6"/>
    </row>
    <row r="111" spans="2:7" ht="20.100000000000001" customHeight="1" x14ac:dyDescent="0.2">
      <c r="B111" s="6"/>
      <c r="C111" s="26"/>
      <c r="D111" s="25" t="s">
        <v>6</v>
      </c>
      <c r="E111" s="27"/>
      <c r="F111" s="41"/>
      <c r="G111" s="6"/>
    </row>
    <row r="112" spans="2:7" ht="3" customHeight="1" x14ac:dyDescent="0.2">
      <c r="B112" s="6"/>
      <c r="C112" s="3"/>
      <c r="D112" s="4"/>
      <c r="E112" s="44"/>
      <c r="F112" s="38"/>
      <c r="G112" s="6"/>
    </row>
    <row r="113" spans="2:7" x14ac:dyDescent="0.2">
      <c r="E113" s="47"/>
      <c r="F113" s="39"/>
    </row>
    <row r="114" spans="2:7" x14ac:dyDescent="0.2">
      <c r="E114" s="47"/>
      <c r="F114" s="39"/>
    </row>
    <row r="115" spans="2:7" ht="3" customHeight="1" x14ac:dyDescent="0.2">
      <c r="B115" s="6"/>
      <c r="C115" s="3"/>
      <c r="D115" s="4"/>
      <c r="E115" s="46"/>
      <c r="F115" s="38"/>
      <c r="G115" s="6"/>
    </row>
    <row r="116" spans="2:7" x14ac:dyDescent="0.2">
      <c r="B116" s="6"/>
      <c r="C116"/>
      <c r="D116" s="7" t="s">
        <v>8</v>
      </c>
      <c r="E116" s="47"/>
      <c r="F116" s="23">
        <f>AssessmentDate</f>
        <v>42117</v>
      </c>
      <c r="G116" s="6"/>
    </row>
    <row r="117" spans="2:7" ht="3" customHeight="1" x14ac:dyDescent="0.2">
      <c r="B117" s="6"/>
      <c r="C117" s="3"/>
      <c r="D117" s="4"/>
      <c r="E117" s="46"/>
      <c r="F117" s="38"/>
      <c r="G117" s="6"/>
    </row>
    <row r="118" spans="2:7" ht="99.95" customHeight="1" x14ac:dyDescent="0.2">
      <c r="B118" s="6"/>
      <c r="C118" s="24">
        <v>9</v>
      </c>
      <c r="D118" s="25" t="s">
        <v>66</v>
      </c>
      <c r="E118" s="43" t="str">
        <f>Operations!BQ1</f>
        <v/>
      </c>
      <c r="F118" s="35" t="str">
        <f>BD!C59</f>
        <v>9. To what extent do you feel that your organization's Financial Department is doing a good job for you and your department?</v>
      </c>
      <c r="G118" s="6"/>
    </row>
    <row r="119" spans="2:7" ht="65.099999999999994" customHeight="1" x14ac:dyDescent="0.2">
      <c r="B119" s="6"/>
      <c r="C119" s="26"/>
      <c r="D119" s="25" t="s">
        <v>31</v>
      </c>
      <c r="E119" s="27"/>
      <c r="F119" s="36" t="s">
        <v>9</v>
      </c>
      <c r="G119" s="6"/>
    </row>
    <row r="120" spans="2:7" ht="65.099999999999994" customHeight="1" x14ac:dyDescent="0.2">
      <c r="B120" s="6"/>
      <c r="C120" s="26"/>
      <c r="D120" s="25" t="s">
        <v>70</v>
      </c>
      <c r="E120" s="27"/>
      <c r="F120" s="36" t="s">
        <v>10</v>
      </c>
      <c r="G120" s="6"/>
    </row>
    <row r="121" spans="2:7" ht="80.099999999999994" customHeight="1" x14ac:dyDescent="0.2">
      <c r="B121" s="6"/>
      <c r="C121" s="26"/>
      <c r="D121" s="22" t="s">
        <v>3</v>
      </c>
      <c r="E121" s="27"/>
      <c r="F121" s="36" t="s">
        <v>11</v>
      </c>
      <c r="G121" s="6"/>
    </row>
    <row r="122" spans="2:7" ht="39.950000000000003" customHeight="1" x14ac:dyDescent="0.2">
      <c r="B122" s="6"/>
      <c r="C122" s="26"/>
      <c r="D122" s="25" t="s">
        <v>4</v>
      </c>
      <c r="E122" s="27"/>
      <c r="F122" s="36" t="s">
        <v>26</v>
      </c>
      <c r="G122" s="6"/>
    </row>
    <row r="123" spans="2:7" ht="20.100000000000001" customHeight="1" x14ac:dyDescent="0.2">
      <c r="B123" s="6"/>
      <c r="C123" s="26"/>
      <c r="D123" s="25" t="s">
        <v>5</v>
      </c>
      <c r="E123" s="27"/>
      <c r="F123" s="41"/>
      <c r="G123" s="6"/>
    </row>
    <row r="124" spans="2:7" ht="20.100000000000001" customHeight="1" x14ac:dyDescent="0.2">
      <c r="B124" s="6"/>
      <c r="C124" s="26"/>
      <c r="D124" s="25" t="s">
        <v>7</v>
      </c>
      <c r="E124" s="27"/>
      <c r="F124" s="40"/>
      <c r="G124" s="6"/>
    </row>
    <row r="125" spans="2:7" ht="20.100000000000001" customHeight="1" x14ac:dyDescent="0.2">
      <c r="B125" s="6"/>
      <c r="C125" s="26"/>
      <c r="D125" s="25" t="s">
        <v>6</v>
      </c>
      <c r="E125" s="27"/>
      <c r="F125" s="41"/>
      <c r="G125" s="6"/>
    </row>
    <row r="126" spans="2:7" ht="3" customHeight="1" x14ac:dyDescent="0.2">
      <c r="B126" s="6"/>
      <c r="C126" s="3"/>
      <c r="D126" s="4"/>
      <c r="E126" s="44"/>
      <c r="F126" s="38"/>
      <c r="G126" s="6"/>
    </row>
    <row r="127" spans="2:7" x14ac:dyDescent="0.2">
      <c r="E127" s="47"/>
      <c r="F127" s="39"/>
    </row>
    <row r="128" spans="2:7" x14ac:dyDescent="0.2">
      <c r="E128" s="47"/>
      <c r="F128" s="39"/>
    </row>
    <row r="129" spans="2:7" ht="3" customHeight="1" x14ac:dyDescent="0.2">
      <c r="B129" s="6"/>
      <c r="C129" s="3"/>
      <c r="D129" s="4"/>
      <c r="E129" s="46"/>
      <c r="F129" s="38"/>
      <c r="G129" s="6"/>
    </row>
    <row r="130" spans="2:7" x14ac:dyDescent="0.2">
      <c r="B130" s="6"/>
      <c r="C130"/>
      <c r="D130" s="7" t="s">
        <v>8</v>
      </c>
      <c r="E130" s="47"/>
      <c r="F130" s="23">
        <f>AssessmentDate</f>
        <v>42117</v>
      </c>
      <c r="G130" s="6"/>
    </row>
    <row r="131" spans="2:7" ht="3" customHeight="1" x14ac:dyDescent="0.2">
      <c r="B131" s="6"/>
      <c r="C131" s="3"/>
      <c r="D131" s="4"/>
      <c r="E131" s="46"/>
      <c r="F131" s="38"/>
      <c r="G131" s="6"/>
    </row>
    <row r="132" spans="2:7" ht="99.95" customHeight="1" x14ac:dyDescent="0.2">
      <c r="B132" s="6"/>
      <c r="C132" s="24">
        <v>10</v>
      </c>
      <c r="D132" s="25" t="s">
        <v>66</v>
      </c>
      <c r="E132" s="43" t="str">
        <f>Operations!BT1</f>
        <v/>
      </c>
      <c r="F132" s="35" t="str">
        <f>BD!C60</f>
        <v>10. To what extent do you feel that your organization's Top Management is doing a good job for you and your department?</v>
      </c>
      <c r="G132" s="6"/>
    </row>
    <row r="133" spans="2:7" ht="65.099999999999994" customHeight="1" x14ac:dyDescent="0.2">
      <c r="B133" s="6"/>
      <c r="C133" s="26"/>
      <c r="D133" s="25" t="s">
        <v>31</v>
      </c>
      <c r="E133" s="27"/>
      <c r="F133" s="36" t="s">
        <v>9</v>
      </c>
      <c r="G133" s="6"/>
    </row>
    <row r="134" spans="2:7" ht="65.099999999999994" customHeight="1" x14ac:dyDescent="0.2">
      <c r="B134" s="6"/>
      <c r="C134" s="26"/>
      <c r="D134" s="25" t="s">
        <v>70</v>
      </c>
      <c r="E134" s="27"/>
      <c r="F134" s="36" t="s">
        <v>10</v>
      </c>
      <c r="G134" s="6"/>
    </row>
    <row r="135" spans="2:7" ht="80.099999999999994" customHeight="1" x14ac:dyDescent="0.2">
      <c r="B135" s="6"/>
      <c r="C135" s="26"/>
      <c r="D135" s="22" t="s">
        <v>3</v>
      </c>
      <c r="E135" s="27"/>
      <c r="F135" s="36" t="s">
        <v>11</v>
      </c>
      <c r="G135" s="6"/>
    </row>
    <row r="136" spans="2:7" ht="39.950000000000003" customHeight="1" x14ac:dyDescent="0.2">
      <c r="B136" s="6"/>
      <c r="C136" s="26"/>
      <c r="D136" s="25" t="s">
        <v>4</v>
      </c>
      <c r="E136" s="27"/>
      <c r="F136" s="36" t="s">
        <v>26</v>
      </c>
      <c r="G136" s="6"/>
    </row>
    <row r="137" spans="2:7" ht="20.100000000000001" customHeight="1" x14ac:dyDescent="0.2">
      <c r="B137" s="6"/>
      <c r="C137" s="26"/>
      <c r="D137" s="25" t="s">
        <v>5</v>
      </c>
      <c r="E137" s="27"/>
      <c r="F137" s="41"/>
      <c r="G137" s="6"/>
    </row>
    <row r="138" spans="2:7" ht="20.100000000000001" customHeight="1" x14ac:dyDescent="0.2">
      <c r="B138" s="6"/>
      <c r="C138" s="26"/>
      <c r="D138" s="25" t="s">
        <v>7</v>
      </c>
      <c r="E138" s="27"/>
      <c r="F138" s="40"/>
      <c r="G138" s="6"/>
    </row>
    <row r="139" spans="2:7" ht="20.100000000000001" customHeight="1" x14ac:dyDescent="0.2">
      <c r="B139" s="6"/>
      <c r="C139" s="26"/>
      <c r="D139" s="25" t="s">
        <v>6</v>
      </c>
      <c r="E139" s="27"/>
      <c r="F139" s="41"/>
      <c r="G139" s="6"/>
    </row>
    <row r="140" spans="2:7" ht="3" customHeight="1" x14ac:dyDescent="0.2">
      <c r="B140" s="6"/>
      <c r="C140" s="3"/>
      <c r="D140" s="4"/>
      <c r="E140" s="44"/>
      <c r="F140" s="4"/>
      <c r="G140" s="6"/>
    </row>
  </sheetData>
  <sheetProtection password="A5A0" sheet="1"/>
  <phoneticPr fontId="0" type="noConversion"/>
  <conditionalFormatting sqref="E1">
    <cfRule type="cellIs" dxfId="65" priority="1" stopIfTrue="1" operator="between">
      <formula>4</formula>
      <formula>5</formula>
    </cfRule>
    <cfRule type="cellIs" dxfId="64" priority="2" stopIfTrue="1" operator="between">
      <formula>2</formula>
      <formula>3.9999999999</formula>
    </cfRule>
    <cfRule type="cellIs" dxfId="63" priority="3" stopIfTrue="1" operator="between">
      <formula>1</formula>
      <formula>1.9999999999</formula>
    </cfRule>
  </conditionalFormatting>
  <conditionalFormatting sqref="E6 E132 E20 E34 E48 E62 E90 E104 E118 E76">
    <cfRule type="cellIs" dxfId="62" priority="4" stopIfTrue="1" operator="between">
      <formula>4</formula>
      <formula>5</formula>
    </cfRule>
    <cfRule type="cellIs" dxfId="61" priority="5" stopIfTrue="1" operator="between">
      <formula>2</formula>
      <formula>3.9999999999</formula>
    </cfRule>
    <cfRule type="cellIs" dxfId="60" priority="6" stopIfTrue="1" operator="between">
      <formula>0.0000000001</formula>
      <formula>1.9999999999</formula>
    </cfRule>
  </conditionalFormatting>
  <dataValidations count="6">
    <dataValidation type="date" allowBlank="1" showInputMessage="1" showErrorMessage="1" errorTitle="Date Field" error="Input date; example: 15-Jan-06" promptTitle="Input Date (example: 15-Mar-06)" sqref="F125 F137 F139 F109 F95 F97 F81 F83 F67 F69 F53 F55 F39 F41 F25 F27 F11 F13 F123 F111" xr:uid="{00000000-0002-0000-0900-000000000000}">
      <formula1>38718</formula1>
      <formula2>44196</formula2>
    </dataValidation>
    <dataValidation type="decimal" allowBlank="1" showInputMessage="1" showErrorMessage="1" errorTitle="Percent Field (fraction of %)" error="Input as a fraction of percent (.25 = 25%)" promptTitle="Percent Field" sqref="F124 F138 F96 F82 F68 F54 F40 F26 F12 F110" xr:uid="{00000000-0002-0000-0900-000001000000}">
      <formula1>0</formula1>
      <formula2>1</formula2>
    </dataValidation>
    <dataValidation type="textLength" allowBlank="1" showInputMessage="1" showErrorMessage="1" error="Text entry too long to view or print (press Retry, not Cancel)" sqref="F133:F134 F7:F8 F119:F120 F105:F106 F91:F92 F77:F78 F63:F64 F49:F50 F35:F36 F21:F22" xr:uid="{00000000-0002-0000-0900-000002000000}">
      <formula1>0</formula1>
      <formula2>400</formula2>
    </dataValidation>
    <dataValidation type="textLength" allowBlank="1" showInputMessage="1" showErrorMessage="1" error="Text entry too long to view or print (press Retry, not Cancel)" sqref="F10 F136 F122 F108 F94 F80 F66 F52 F38 F24" xr:uid="{00000000-0002-0000-0900-000003000000}">
      <formula1>0</formula1>
      <formula2>240</formula2>
    </dataValidation>
    <dataValidation type="textLength" allowBlank="1" showInputMessage="1" showErrorMessage="1" error="Text entry too long to view or print (press Retry, not Cancel)" sqref="F9 F135 F121 F107 F93 F79 F65 F51 F37 F23" xr:uid="{00000000-0002-0000-0900-000004000000}">
      <formula1>0</formula1>
      <formula2>490</formula2>
    </dataValidation>
    <dataValidation type="decimal" allowBlank="1" showInputMessage="1" showErrorMessage="1" error="Please input a decimal between 1 and 5" sqref="E6 E132 E118 E104 E90 E62 E48 E34 E20 E76" xr:uid="{00000000-0002-0000-0900-000005000000}">
      <formula1>1</formula1>
      <formula2>5</formula2>
    </dataValidation>
  </dataValidations>
  <hyperlinks>
    <hyperlink ref="D141" location="top06" display="Go to top of this worksheet" xr:uid="{00000000-0004-0000-0900-000000000000}"/>
  </hyperlinks>
  <pageMargins left="0.13" right="0.47" top="1" bottom="1" header="0.5" footer="0.5"/>
  <pageSetup orientation="landscape" horizontalDpi="4294967293" verticalDpi="0" r:id="rId1"/>
  <headerFooter alignWithMargins="0">
    <oddHeader>&amp;F</oddHeader>
    <oddFooter>&amp;CCopyright (c) 2005 AfCI Inc. All Rights Reserved&amp;RPage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24</vt:i4>
      </vt:variant>
      <vt:variant>
        <vt:lpstr>Named Ranges</vt:lpstr>
      </vt:variant>
      <vt:variant>
        <vt:i4>235</vt:i4>
      </vt:variant>
    </vt:vector>
  </HeadingPairs>
  <TitlesOfParts>
    <vt:vector size="259" baseType="lpstr">
      <vt:lpstr>Title</vt:lpstr>
      <vt:lpstr>RAM</vt:lpstr>
      <vt:lpstr>Dashboard</vt:lpstr>
      <vt:lpstr>RG1</vt:lpstr>
      <vt:lpstr>RG2</vt:lpstr>
      <vt:lpstr>RG3</vt:lpstr>
      <vt:lpstr>RG4</vt:lpstr>
      <vt:lpstr>RG5</vt:lpstr>
      <vt:lpstr>RG6</vt:lpstr>
      <vt:lpstr>RG7</vt:lpstr>
      <vt:lpstr>RG8</vt:lpstr>
      <vt:lpstr>RG9</vt:lpstr>
      <vt:lpstr>RG10</vt:lpstr>
      <vt:lpstr>RG11</vt:lpstr>
      <vt:lpstr>RG12</vt:lpstr>
      <vt:lpstr>RG13</vt:lpstr>
      <vt:lpstr>RG14</vt:lpstr>
      <vt:lpstr>RG15</vt:lpstr>
      <vt:lpstr>RG16</vt:lpstr>
      <vt:lpstr>BD</vt:lpstr>
      <vt:lpstr>Workforce</vt:lpstr>
      <vt:lpstr>Operations</vt:lpstr>
      <vt:lpstr>Customers</vt:lpstr>
      <vt:lpstr>Leadership</vt:lpstr>
      <vt:lpstr>_Del01</vt:lpstr>
      <vt:lpstr>_Del02</vt:lpstr>
      <vt:lpstr>_Del03</vt:lpstr>
      <vt:lpstr>_Del04</vt:lpstr>
      <vt:lpstr>_Del05</vt:lpstr>
      <vt:lpstr>_Del06</vt:lpstr>
      <vt:lpstr>_Del07</vt:lpstr>
      <vt:lpstr>_Del08</vt:lpstr>
      <vt:lpstr>_Del09</vt:lpstr>
      <vt:lpstr>_Del10</vt:lpstr>
      <vt:lpstr>_Fin01</vt:lpstr>
      <vt:lpstr>_Fin02</vt:lpstr>
      <vt:lpstr>_Fin03</vt:lpstr>
      <vt:lpstr>_Fin04</vt:lpstr>
      <vt:lpstr>_Fin05</vt:lpstr>
      <vt:lpstr>_Fin06</vt:lpstr>
      <vt:lpstr>_Fin07</vt:lpstr>
      <vt:lpstr>_Fin08</vt:lpstr>
      <vt:lpstr>_Fin09</vt:lpstr>
      <vt:lpstr>_Fin10</vt:lpstr>
      <vt:lpstr>_Mkt01</vt:lpstr>
      <vt:lpstr>_Mkt02</vt:lpstr>
      <vt:lpstr>_Mkt03</vt:lpstr>
      <vt:lpstr>_Mkt04</vt:lpstr>
      <vt:lpstr>_Mkt05</vt:lpstr>
      <vt:lpstr>_Mkt06</vt:lpstr>
      <vt:lpstr>_Mkt07</vt:lpstr>
      <vt:lpstr>_Mkt08</vt:lpstr>
      <vt:lpstr>_Mkt09</vt:lpstr>
      <vt:lpstr>_Mkt10</vt:lpstr>
      <vt:lpstr>_top01</vt:lpstr>
      <vt:lpstr>_top02</vt:lpstr>
      <vt:lpstr>_top03</vt:lpstr>
      <vt:lpstr>_top04</vt:lpstr>
      <vt:lpstr>_top05</vt:lpstr>
      <vt:lpstr>_top06</vt:lpstr>
      <vt:lpstr>_top07</vt:lpstr>
      <vt:lpstr>_top08</vt:lpstr>
      <vt:lpstr>_top09</vt:lpstr>
      <vt:lpstr>_top10</vt:lpstr>
      <vt:lpstr>_top11</vt:lpstr>
      <vt:lpstr>_top12</vt:lpstr>
      <vt:lpstr>_top13</vt:lpstr>
      <vt:lpstr>_top14</vt:lpstr>
      <vt:lpstr>_top15</vt:lpstr>
      <vt:lpstr>_top16</vt:lpstr>
      <vt:lpstr>AssessmentDate</vt:lpstr>
      <vt:lpstr>CusSat01</vt:lpstr>
      <vt:lpstr>CusSat02</vt:lpstr>
      <vt:lpstr>CusSat03</vt:lpstr>
      <vt:lpstr>CusSat04</vt:lpstr>
      <vt:lpstr>CusSat05</vt:lpstr>
      <vt:lpstr>CusSat06</vt:lpstr>
      <vt:lpstr>CusSat07</vt:lpstr>
      <vt:lpstr>CusSat08</vt:lpstr>
      <vt:lpstr>CusSat09</vt:lpstr>
      <vt:lpstr>CusSat10</vt:lpstr>
      <vt:lpstr>custrelsum</vt:lpstr>
      <vt:lpstr>custsatsum</vt:lpstr>
      <vt:lpstr>CustVal01</vt:lpstr>
      <vt:lpstr>CustVal02</vt:lpstr>
      <vt:lpstr>CustVal03</vt:lpstr>
      <vt:lpstr>CustVal04</vt:lpstr>
      <vt:lpstr>CustVal05</vt:lpstr>
      <vt:lpstr>CustVal06</vt:lpstr>
      <vt:lpstr>CustVal07</vt:lpstr>
      <vt:lpstr>CustVal08</vt:lpstr>
      <vt:lpstr>CustVal09</vt:lpstr>
      <vt:lpstr>CustVal10</vt:lpstr>
      <vt:lpstr>CusVal01</vt:lpstr>
      <vt:lpstr>dashboardweights</vt:lpstr>
      <vt:lpstr>deliverysum</vt:lpstr>
      <vt:lpstr>Design01</vt:lpstr>
      <vt:lpstr>Design02</vt:lpstr>
      <vt:lpstr>Design03</vt:lpstr>
      <vt:lpstr>Design04</vt:lpstr>
      <vt:lpstr>Design05</vt:lpstr>
      <vt:lpstr>Design06</vt:lpstr>
      <vt:lpstr>Design07</vt:lpstr>
      <vt:lpstr>Design08</vt:lpstr>
      <vt:lpstr>Design09</vt:lpstr>
      <vt:lpstr>Design10</vt:lpstr>
      <vt:lpstr>designsum</vt:lpstr>
      <vt:lpstr>emplperformancesum</vt:lpstr>
      <vt:lpstr>EmpLrn01</vt:lpstr>
      <vt:lpstr>EmpLrn02</vt:lpstr>
      <vt:lpstr>EmpLrn03</vt:lpstr>
      <vt:lpstr>EmpLrn04</vt:lpstr>
      <vt:lpstr>EmpLrn05</vt:lpstr>
      <vt:lpstr>EmpLrn06</vt:lpstr>
      <vt:lpstr>EmpLrn07</vt:lpstr>
      <vt:lpstr>EmpLrn08</vt:lpstr>
      <vt:lpstr>EmpLrn09</vt:lpstr>
      <vt:lpstr>EmpLrn10</vt:lpstr>
      <vt:lpstr>emplsatsum</vt:lpstr>
      <vt:lpstr>empltrainsum</vt:lpstr>
      <vt:lpstr>EmpPer01</vt:lpstr>
      <vt:lpstr>EmpPer02</vt:lpstr>
      <vt:lpstr>EmpPer03</vt:lpstr>
      <vt:lpstr>EmpPer04</vt:lpstr>
      <vt:lpstr>EmpPer05</vt:lpstr>
      <vt:lpstr>EmpPer06</vt:lpstr>
      <vt:lpstr>EmpPer07</vt:lpstr>
      <vt:lpstr>EmpPer08</vt:lpstr>
      <vt:lpstr>EmpPer09</vt:lpstr>
      <vt:lpstr>EmpPer10</vt:lpstr>
      <vt:lpstr>EmpSat01</vt:lpstr>
      <vt:lpstr>EmpSat02</vt:lpstr>
      <vt:lpstr>EmpSat03</vt:lpstr>
      <vt:lpstr>EmpSat04</vt:lpstr>
      <vt:lpstr>EmpSat05</vt:lpstr>
      <vt:lpstr>EmpSat06</vt:lpstr>
      <vt:lpstr>EmpSat07</vt:lpstr>
      <vt:lpstr>EmpSat08</vt:lpstr>
      <vt:lpstr>EmpSat09</vt:lpstr>
      <vt:lpstr>EmpSat10</vt:lpstr>
      <vt:lpstr>financialsum</vt:lpstr>
      <vt:lpstr>govsum</vt:lpstr>
      <vt:lpstr>home01</vt:lpstr>
      <vt:lpstr>Lead01</vt:lpstr>
      <vt:lpstr>Lead02</vt:lpstr>
      <vt:lpstr>Lead03</vt:lpstr>
      <vt:lpstr>Lead04</vt:lpstr>
      <vt:lpstr>Lead05</vt:lpstr>
      <vt:lpstr>Lead06</vt:lpstr>
      <vt:lpstr>Lead07</vt:lpstr>
      <vt:lpstr>Lead08</vt:lpstr>
      <vt:lpstr>Lead09</vt:lpstr>
      <vt:lpstr>Lead10</vt:lpstr>
      <vt:lpstr>marketsum</vt:lpstr>
      <vt:lpstr>Product01</vt:lpstr>
      <vt:lpstr>Product02</vt:lpstr>
      <vt:lpstr>Product03</vt:lpstr>
      <vt:lpstr>Product04</vt:lpstr>
      <vt:lpstr>Product05</vt:lpstr>
      <vt:lpstr>Product06</vt:lpstr>
      <vt:lpstr>Product07</vt:lpstr>
      <vt:lpstr>Product08</vt:lpstr>
      <vt:lpstr>Product09</vt:lpstr>
      <vt:lpstr>Product10</vt:lpstr>
      <vt:lpstr>Production01</vt:lpstr>
      <vt:lpstr>Production02</vt:lpstr>
      <vt:lpstr>Production03</vt:lpstr>
      <vt:lpstr>Production04</vt:lpstr>
      <vt:lpstr>Production05</vt:lpstr>
      <vt:lpstr>Production06</vt:lpstr>
      <vt:lpstr>Production07</vt:lpstr>
      <vt:lpstr>Production08</vt:lpstr>
      <vt:lpstr>Production09</vt:lpstr>
      <vt:lpstr>Production10</vt:lpstr>
      <vt:lpstr>productionsum</vt:lpstr>
      <vt:lpstr>productsum</vt:lpstr>
      <vt:lpstr>RG10Q5</vt:lpstr>
      <vt:lpstr>RG11Q7</vt:lpstr>
      <vt:lpstr>RG11Q8</vt:lpstr>
      <vt:lpstr>RG11Q9</vt:lpstr>
      <vt:lpstr>RG12Q7</vt:lpstr>
      <vt:lpstr>RG12Q8</vt:lpstr>
      <vt:lpstr>RG12Q9</vt:lpstr>
      <vt:lpstr>RG13Q8</vt:lpstr>
      <vt:lpstr>RG14Q10</vt:lpstr>
      <vt:lpstr>RG14Q7</vt:lpstr>
      <vt:lpstr>RG14Q8</vt:lpstr>
      <vt:lpstr>RG14Q9</vt:lpstr>
      <vt:lpstr>RG15Q7</vt:lpstr>
      <vt:lpstr>RG15Q8</vt:lpstr>
      <vt:lpstr>RG16Q10</vt:lpstr>
      <vt:lpstr>RG16Q7</vt:lpstr>
      <vt:lpstr>RG16Q8</vt:lpstr>
      <vt:lpstr>RG16Q9</vt:lpstr>
      <vt:lpstr>RG2Q6</vt:lpstr>
      <vt:lpstr>RG2Q7</vt:lpstr>
      <vt:lpstr>RG7Q7</vt:lpstr>
      <vt:lpstr>RG7Q8</vt:lpstr>
      <vt:lpstr>RG7Q9</vt:lpstr>
      <vt:lpstr>Service01</vt:lpstr>
      <vt:lpstr>Service02</vt:lpstr>
      <vt:lpstr>Service03</vt:lpstr>
      <vt:lpstr>Service04</vt:lpstr>
      <vt:lpstr>Service05</vt:lpstr>
      <vt:lpstr>Service06</vt:lpstr>
      <vt:lpstr>Service07</vt:lpstr>
      <vt:lpstr>Service08</vt:lpstr>
      <vt:lpstr>Service09</vt:lpstr>
      <vt:lpstr>Service10</vt:lpstr>
      <vt:lpstr>servicesum</vt:lpstr>
      <vt:lpstr>Strat01</vt:lpstr>
      <vt:lpstr>Strat02</vt:lpstr>
      <vt:lpstr>Strat03</vt:lpstr>
      <vt:lpstr>Strat04</vt:lpstr>
      <vt:lpstr>Strat05</vt:lpstr>
      <vt:lpstr>Strat06</vt:lpstr>
      <vt:lpstr>Strat07</vt:lpstr>
      <vt:lpstr>Strat08</vt:lpstr>
      <vt:lpstr>Strat09</vt:lpstr>
      <vt:lpstr>Strat10</vt:lpstr>
      <vt:lpstr>strategysum</vt:lpstr>
      <vt:lpstr>supportsum</vt:lpstr>
      <vt:lpstr>Suppt01</vt:lpstr>
      <vt:lpstr>Suppt02</vt:lpstr>
      <vt:lpstr>Suppt03</vt:lpstr>
      <vt:lpstr>Suppt04</vt:lpstr>
      <vt:lpstr>Suppt05</vt:lpstr>
      <vt:lpstr>Suppt06</vt:lpstr>
      <vt:lpstr>Suppt07</vt:lpstr>
      <vt:lpstr>Suppt08</vt:lpstr>
      <vt:lpstr>Suppt09</vt:lpstr>
      <vt:lpstr>Suppt10</vt:lpstr>
      <vt:lpstr>tab01home</vt:lpstr>
      <vt:lpstr>tab02home</vt:lpstr>
      <vt:lpstr>tab03home</vt:lpstr>
      <vt:lpstr>tab04home</vt:lpstr>
      <vt:lpstr>tab05home</vt:lpstr>
      <vt:lpstr>tab06home</vt:lpstr>
      <vt:lpstr>tab07home</vt:lpstr>
      <vt:lpstr>tab08home</vt:lpstr>
      <vt:lpstr>tab09home</vt:lpstr>
      <vt:lpstr>tab10home</vt:lpstr>
      <vt:lpstr>tab11home</vt:lpstr>
      <vt:lpstr>tab12home</vt:lpstr>
      <vt:lpstr>tab13home</vt:lpstr>
      <vt:lpstr>tab14home</vt:lpstr>
      <vt:lpstr>tab15home</vt:lpstr>
      <vt:lpstr>tab16home</vt:lpstr>
      <vt:lpstr>WorkSys01</vt:lpstr>
      <vt:lpstr>WorkSys02</vt:lpstr>
      <vt:lpstr>WorkSys03</vt:lpstr>
      <vt:lpstr>WorkSys04</vt:lpstr>
      <vt:lpstr>WorkSys05</vt:lpstr>
      <vt:lpstr>WorkSys06</vt:lpstr>
      <vt:lpstr>WorkSys07</vt:lpstr>
      <vt:lpstr>WorkSys08</vt:lpstr>
      <vt:lpstr>WorkSys09</vt:lpstr>
      <vt:lpstr>WorkSys10</vt:lpstr>
      <vt:lpstr>worksystemssum</vt:lpstr>
    </vt:vector>
  </TitlesOfParts>
  <Company>AfCI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AfCI Inc.</dc:creator>
  <cp:lastModifiedBy>User</cp:lastModifiedBy>
  <cp:lastPrinted>2013-05-15T13:18:28Z</cp:lastPrinted>
  <dcterms:created xsi:type="dcterms:W3CDTF">2004-06-02T20:26:33Z</dcterms:created>
  <dcterms:modified xsi:type="dcterms:W3CDTF">2019-05-24T13:57:02Z</dcterms:modified>
</cp:coreProperties>
</file>